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3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Variaciones!$B$2:$H$41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H25" i="17" s="1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F18" i="16"/>
  <c r="E10" i="16"/>
  <c r="H62" i="17"/>
  <c r="F34" i="16"/>
  <c r="K38" i="16"/>
  <c r="H64" i="17" l="1"/>
  <c r="J87" i="13"/>
  <c r="K87" i="13"/>
  <c r="K45" i="16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<sst xmlns="http://schemas.openxmlformats.org/spreadsheetml/2006/main" count="798" uniqueCount="327">
  <si>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</si>
  <si>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</si>
  <si>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</si>
  <si>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</si>
  <si>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</si>
  <si>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</si>
  <si>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</si>
  <si>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</si>
  <si>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</si>
  <si>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</si>
  <si>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</si>
  <si>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</si>
  <si>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</si>
  <si>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</si>
  <si>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</si>
  <si>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</si>
  <si>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</si>
  <si>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</si>
  <si>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</si>
  <si>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</si>
  <si>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</si>
  <si>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</si>
  <si>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</si>
  <si>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</si>
  <si>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</si>
  <si>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</si>
  <si>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</si>
  <si>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</si>
  <si>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</si>
  <si>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</si>
  <si>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</si>
  <si>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</si>
  <si>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</si>
  <si>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</si>
  <si>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</si>
  <si>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</si>
  <si>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</si>
  <si>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</si>
  <si>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</si>
  <si>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</si>
  <si>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</si>
  <si>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</si>
  <si>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</si>
  <si>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</si>
  <si>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</si>
  <si>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</si>
  <si>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</si>
  <si>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</si>
  <si>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</si>
  <si>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</si>
  <si>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</si>
  <si>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</si>
  <si>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</si>
  <si>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</si>
  <si>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</si>
  <si>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</si>
  <si>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</si>
  <si>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</si>
  <si>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</si>
  <si>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</si>
  <si>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</si>
  <si>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</si>
  <si>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</si>
  <si>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</si>
  <si>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</si>
  <si>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</si>
  <si>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</si>
  <si>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</si>
  <si>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</si>
  <si>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</si>
  <si>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</si>
  <si>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</si>
  <si>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</si>
  <si>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</si>
  <si>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</si>
  <si>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</si>
  <si>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</si>
  <si>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</si>
  <si>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</si>
  <si>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</si>
  <si>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</si>
  <si>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</si>
  <si>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</si>
  <si>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</si>
  <si>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</si>
  <si>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</si>
  <si>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</si>
  <si>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</si>
  <si>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</si>
  <si>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</si>
  <si>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</si>
  <si>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</si>
  <si>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</si>
  <si>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</si>
  <si>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</si>
  <si>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</si>
  <si>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</si>
  <si>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</si>
  <si>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</si>
  <si>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</si>
  <si>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</si>
  <si>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</si>
  <si>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</si>
  <si>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</si>
  <si>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</si>
  <si>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</si>
  <si>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</si>
  <si>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</si>
  <si>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</si>
  <si>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</si>
  <si>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</si>
  <si>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</si>
  <si>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</si>
  <si>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</si>
  <si>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</si>
  <si>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</si>
  <si>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</si>
  <si>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</si>
  <si>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</si>
  <si>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</si>
  <si>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</si>
  <si>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</si>
  <si>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</si>
  <si>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</si>
  <si>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</si>
  <si>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</si>
  <si>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</si>
  <si>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</si>
  <si>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</si>
  <si>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</si>
  <si>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</si>
  <si>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</si>
  <si>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</si>
  <si>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</si>
  <si>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</si>
  <si>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</si>
  <si>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</si>
  <si>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</si>
  <si>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</si>
  <si>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</si>
  <si>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</si>
  <si>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</si>
  <si>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</si>
  <si>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</si>
  <si>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</si>
  <si>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</si>
  <si>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</si>
  <si>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</si>
  <si>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</si>
  <si>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</si>
  <si>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</si>
  <si>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</si>
  <si>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</si>
  <si>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</si>
  <si>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</si>
  <si>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</si>
  <si>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</si>
  <si>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</si>
  <si>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</si>
  <si>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</si>
  <si>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</si>
  <si>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</si>
  <si>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</si>
  <si>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</si>
  <si>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</si>
  <si>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</si>
  <si>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</si>
  <si>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</si>
  <si>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</si>
  <si>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</si>
  <si>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</si>
  <si>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</si>
  <si>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</si>
  <si>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</si>
  <si>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</si>
  <si>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</si>
  <si>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</si>
  <si>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</si>
  <si>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</si>
  <si>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</si>
  <si>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</si>
  <si>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</si>
  <si>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</si>
  <si>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</si>
  <si>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</si>
  <si>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</si>
  <si>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</si>
  <si>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</si>
  <si>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</si>
  <si>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</si>
  <si>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</si>
  <si>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</si>
  <si>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</si>
  <si>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</si>
  <si>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</si>
  <si>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</si>
  <si>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</si>
  <si>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</si>
  <si>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</si>
  <si>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</si>
  <si>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</si>
  <si>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</si>
  <si>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</si>
  <si>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</si>
  <si>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</si>
  <si>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</si>
  <si>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</si>
  <si>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</si>
  <si>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</si>
  <si>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</si>
  <si>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</si>
  <si>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</si>
  <si>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</si>
  <si>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</si>
  <si>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</si>
  <si>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</si>
  <si>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</si>
  <si>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</si>
  <si>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</si>
  <si>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</si>
  <si>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</si>
  <si>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</si>
  <si>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</si>
  <si>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</si>
  <si>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</si>
  <si>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</si>
  <si>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</si>
  <si>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</si>
  <si>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</si>
  <si>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</si>
  <si>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</si>
  <si>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</si>
  <si>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</si>
  <si>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</si>
  <si>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</si>
  <si>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</si>
  <si>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</si>
  <si>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</si>
  <si>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</si>
  <si>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</si>
  <si>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</si>
  <si>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</si>
  <si>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</si>
  <si>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</si>
  <si>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</si>
  <si>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</si>
  <si>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</si>
  <si>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</si>
  <si>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</si>
  <si>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</si>
  <si>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</si>
  <si>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</si>
  <si>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</si>
  <si>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</si>
  <si>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</si>
  <si>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</si>
  <si>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</si>
  <si>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</si>
  <si>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</si>
  <si>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</si>
  <si>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</si>
  <si>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</si>
  <si>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</si>
  <si>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</si>
  <si>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</si>
  <si>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</si>
  <si>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</si>
  <si>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</si>
  <si>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</si>
  <si>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</si>
  <si>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</si>
  <si>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</si>
  <si>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</si>
  <si>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</si>
  <si>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</si>
  <si>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</si>
  <si>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</si>
  <si>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</si>
  <si>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</si>
  <si>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</si>
  <si>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</si>
  <si>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</si>
  <si>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</si>
  <si>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</si>
  <si>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</si>
  <si>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</si>
  <si>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</si>
  <si>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</si>
  <si>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</si>
  <si>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</si>
  <si>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</si>
  <si>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</si>
  <si>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</si>
  <si>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</si>
  <si>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</si>
  <si>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</si>
  <si>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</si>
  <si>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</si>
  <si>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</si>
  <si>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</si>
  <si>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</si>
  <si>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</si>
  <si>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</si>
  <si>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</si>
  <si>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</si>
  <si>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Al 31 de marzo de 2018 y 2017</t>
  </si>
  <si>
    <t>Al 31 de marzo de 2018 y al 31 de diciembre de 2017</t>
  </si>
  <si>
    <t>Del 1 al 31 de marzo de 2018 y 2017</t>
  </si>
  <si>
    <t>Del 1 de enero al 31 de marzo 2018</t>
  </si>
  <si>
    <t>Del 1 de enero al 31 de marzo de 2018.</t>
  </si>
  <si>
    <t>Del 1 de enero al 31 de marzo de 2018</t>
  </si>
  <si>
    <t>Del 1 de enero al 31 de marzo 2018 y del 1 de enero al 31 de diciembre 2017</t>
  </si>
  <si>
    <t>Del 1 de enero al 31 de marzo 2018 y 2017</t>
  </si>
  <si>
    <t>Exceso o Insuficiencia en la Actualización de la Hacienda Pública / Patrimonio</t>
  </si>
  <si>
    <t>Del 1 de enero al 31 de marzo 2018 y diciembre 2017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</si>
  <si>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</si>
  <si>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</si>
  <si>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</si>
  <si>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</si>
  <si>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</si>
  <si>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</si>
  <si>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</si>
  <si>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</si>
  <si>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</si>
  <si>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</si>
  <si>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MARZO 2018</t>
  </si>
  <si>
    <t>Consulta el Avance de Gestión Financiera al Primer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</si>
</sst>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FFFF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80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9" fillId="35" borderId="13" xfId="120" applyFont="1" applyFill="1" applyBorder="1" applyAlignment="1">
      <alignment horizontal="justify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3" fontId="28" fillId="0" borderId="0" xfId="47" applyFont="1" applyAlignment="1">
      <alignment vertical="center"/>
    </xf>
    <xf numFmtId="43" fontId="28" fillId="0" borderId="0" xfId="42" applyNumberFormat="1" applyFont="1"/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43" fontId="28" fillId="0" borderId="0" xfId="47" applyFont="1"/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0" fontId="28" fillId="0" borderId="0" xfId="128" applyNumberFormat="1" applyFont="1"/>
    <xf numFmtId="4" fontId="1" fillId="0" borderId="0" xfId="45" applyNumberFormat="1" applyFill="1" applyBorder="1"/>
    <xf numFmtId="0" fontId="41" fillId="0" borderId="13" xfId="120" applyFont="1" applyFill="1" applyBorder="1" applyAlignment="1">
      <alignment horizontal="justify" vertical="center" wrapText="1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38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4" fontId="24" fillId="33" borderId="14" xfId="42" applyNumberFormat="1" applyFont="1" applyFill="1" applyBorder="1" applyAlignment="1" applyProtection="1">
      <alignment vertical="center"/>
      <protection locked="0"/>
    </xf>
    <xf numFmtId="165" fontId="38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0" fontId="38" fillId="0" borderId="0" xfId="121" applyFont="1" applyFill="1" applyBorder="1" applyAlignment="1">
      <alignment horizontal="center" vertical="center"/>
    </xf>
    <xf numFmtId="0" fontId="55" fillId="0" borderId="0" xfId="42" applyNumberFormat="1" applyFont="1" applyFill="1" applyBorder="1" applyAlignment="1" applyProtection="1">
      <alignment horizontal="center" vertical="center"/>
      <protection locked="0"/>
    </xf>
    <xf numFmtId="43" fontId="41" fillId="0" borderId="0" xfId="123" applyFont="1" applyFill="1" applyBorder="1" applyAlignment="1" applyProtection="1">
      <alignment horizontal="right" vertical="top" wrapText="1"/>
      <protection locked="0"/>
    </xf>
    <xf numFmtId="4" fontId="41" fillId="0" borderId="0" xfId="122" applyNumberFormat="1" applyFont="1" applyFill="1" applyBorder="1" applyAlignment="1" applyProtection="1">
      <alignment horizontal="right" vertical="top" wrapText="1"/>
      <protection locked="0"/>
    </xf>
    <xf numFmtId="4" fontId="40" fillId="0" borderId="0" xfId="120" applyNumberFormat="1" applyFont="1" applyFill="1" applyBorder="1" applyAlignment="1" applyProtection="1">
      <alignment horizontal="right" vertical="top"/>
    </xf>
    <xf numFmtId="43" fontId="1" fillId="0" borderId="0" xfId="122" applyFont="1" applyFill="1" applyBorder="1"/>
    <xf numFmtId="0" fontId="18" fillId="0" borderId="0" xfId="120" applyFont="1" applyFill="1"/>
    <xf numFmtId="0" fontId="1" fillId="0" borderId="0" xfId="45" applyFill="1"/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0" fontId="1" fillId="0" borderId="0" xfId="45" applyFill="1" applyAlignment="1"/>
    <xf numFmtId="4" fontId="16" fillId="0" borderId="0" xfId="45" applyNumberFormat="1" applyFont="1" applyFill="1" applyBorder="1"/>
    <xf numFmtId="4" fontId="16" fillId="0" borderId="14" xfId="45" applyNumberFormat="1" applyFont="1" applyFill="1" applyBorder="1"/>
    <xf numFmtId="0" fontId="19" fillId="0" borderId="13" xfId="42" applyFont="1" applyBorder="1" applyAlignment="1">
      <alignment horizontal="left" vertical="center" wrapText="1" indent="1"/>
    </xf>
    <xf numFmtId="0" fontId="0" fillId="0" borderId="0" xfId="124" applyFont="1"/>
    <xf numFmtId="0" fontId="31" fillId="0" borderId="0" xfId="120" applyFont="1"/>
    <xf numFmtId="0" fontId="0" fillId="0" borderId="0" xfId="126" applyFont="1"/>
    <xf numFmtId="0" fontId="32" fillId="0" borderId="0" xfId="45" applyFont="1"/>
    <xf numFmtId="0" fontId="16" fillId="0" borderId="0" xfId="0" applyFont="1"/>
    <xf numFmtId="0" fontId="0" fillId="34" borderId="0" xfId="0" applyFill="1"/>
    <xf numFmtId="0" fontId="35" fillId="0" borderId="0" xfId="129" applyAlignment="1">
      <alignment vertical="center"/>
    </xf>
    <xf numFmtId="0" fontId="0" fillId="0" borderId="0" xfId="0" applyAlignment="1">
      <alignment vertical="center"/>
    </xf>
    <xf numFmtId="0" fontId="35" fillId="0" borderId="0" xfId="129"/>
    <xf numFmtId="0" fontId="56" fillId="36" borderId="0" xfId="129" applyFont="1" applyFill="1" applyAlignment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0" borderId="15" xfId="45" applyFont="1" applyFill="1" applyBorder="1" applyAlignment="1">
      <alignment horizontal="justify" vertical="center"/>
    </xf>
    <xf numFmtId="0" fontId="19" fillId="0" borderId="16" xfId="45" applyFont="1" applyFill="1" applyBorder="1" applyAlignment="1">
      <alignment horizontal="justify" vertical="center"/>
    </xf>
    <xf numFmtId="0" fontId="19" fillId="0" borderId="17" xfId="45" applyFont="1" applyFill="1" applyBorder="1" applyAlignment="1">
      <alignment horizontal="justify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13" fillId="40" borderId="0" xfId="129" applyFont="1" applyFill="1" applyAlignment="1">
      <alignment horizontal="center" vertical="center"/>
    </xf>
  </cellXfs>
  <cellStyles count="13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9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Porcentaje" xfId="128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60093"/>
      <color rgb="FF66FF66"/>
      <color rgb="FFD9176A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18/Informe_de_Avance_en_Gestion_Financiera_Enero-Marzo_2018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33" t="s">
        <v>315</v>
      </c>
    </row>
    <row r="3" spans="2:3" x14ac:dyDescent="0.25">
      <c r="B3" s="333" t="s">
        <v>316</v>
      </c>
    </row>
    <row r="4" spans="2:3" x14ac:dyDescent="0.25">
      <c r="B4" s="333" t="s">
        <v>325</v>
      </c>
    </row>
    <row r="5" spans="2:3" ht="2.25" customHeight="1" x14ac:dyDescent="0.25">
      <c r="B5" s="334"/>
    </row>
    <row r="6" spans="2:3" s="336" customFormat="1" ht="16.5" customHeight="1" x14ac:dyDescent="0.25">
      <c r="B6" s="335" t="s">
        <v>317</v>
      </c>
    </row>
    <row r="7" spans="2:3" s="336" customFormat="1" ht="16.5" customHeight="1" x14ac:dyDescent="0.25">
      <c r="B7" s="335" t="s">
        <v>318</v>
      </c>
    </row>
    <row r="8" spans="2:3" s="336" customFormat="1" ht="16.5" customHeight="1" x14ac:dyDescent="0.25">
      <c r="B8" s="335" t="s">
        <v>319</v>
      </c>
    </row>
    <row r="9" spans="2:3" s="336" customFormat="1" ht="16.5" customHeight="1" x14ac:dyDescent="0.25">
      <c r="B9" s="335" t="s">
        <v>320</v>
      </c>
    </row>
    <row r="10" spans="2:3" s="336" customFormat="1" ht="16.5" customHeight="1" x14ac:dyDescent="0.25">
      <c r="B10" s="335" t="s">
        <v>321</v>
      </c>
    </row>
    <row r="11" spans="2:3" s="336" customFormat="1" ht="16.5" customHeight="1" x14ac:dyDescent="0.25">
      <c r="B11" s="335" t="s">
        <v>322</v>
      </c>
    </row>
    <row r="13" spans="2:3" x14ac:dyDescent="0.25">
      <c r="B13" t="s">
        <v>323</v>
      </c>
      <c r="C13" s="337"/>
    </row>
    <row r="14" spans="2:3" ht="23.25" customHeight="1" x14ac:dyDescent="0.25">
      <c r="B14" s="338" t="s">
        <v>324</v>
      </c>
    </row>
    <row r="16" spans="2:3" ht="23.25" customHeight="1" x14ac:dyDescent="0.25">
      <c r="B16" s="479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  <hyperlink ref="B16" r:id="rId2" tooltip="Avance de Gestión Financiera 1T 2018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73" t="s">
        <v>38</v>
      </c>
      <c r="D1" s="474"/>
      <c r="E1" s="474"/>
      <c r="F1" s="474"/>
      <c r="G1" s="474"/>
      <c r="H1" s="475"/>
    </row>
    <row r="2" spans="1:8" ht="14.25" customHeight="1" x14ac:dyDescent="0.2">
      <c r="C2" s="476" t="s">
        <v>145</v>
      </c>
      <c r="D2" s="477"/>
      <c r="E2" s="477"/>
      <c r="F2" s="477"/>
      <c r="G2" s="477"/>
      <c r="H2" s="478"/>
    </row>
    <row r="3" spans="1:8" ht="14.25" customHeight="1" x14ac:dyDescent="0.2">
      <c r="C3" s="476" t="s">
        <v>286</v>
      </c>
      <c r="D3" s="477"/>
      <c r="E3" s="477"/>
      <c r="F3" s="477"/>
      <c r="G3" s="477"/>
      <c r="H3" s="478"/>
    </row>
    <row r="4" spans="1:8" s="57" customFormat="1" ht="24" x14ac:dyDescent="0.2">
      <c r="A4" s="82"/>
      <c r="C4" s="55"/>
      <c r="D4" s="56"/>
      <c r="E4" s="56"/>
      <c r="F4" s="56"/>
      <c r="G4" s="212" t="s">
        <v>288</v>
      </c>
      <c r="H4" s="213" t="s">
        <v>287</v>
      </c>
    </row>
    <row r="5" spans="1:8" x14ac:dyDescent="0.2">
      <c r="C5" s="462" t="s">
        <v>21</v>
      </c>
      <c r="D5" s="463"/>
      <c r="E5" s="463"/>
      <c r="F5" s="463"/>
      <c r="G5" s="120"/>
      <c r="H5" s="58"/>
    </row>
    <row r="6" spans="1:8" s="61" customFormat="1" ht="28.35" customHeight="1" x14ac:dyDescent="0.2">
      <c r="A6" s="82"/>
      <c r="C6" s="462" t="s">
        <v>146</v>
      </c>
      <c r="D6" s="463"/>
      <c r="E6" s="463"/>
      <c r="F6" s="46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19"/>
      <c r="D7" s="468" t="s">
        <v>147</v>
      </c>
      <c r="E7" s="468"/>
      <c r="F7" s="468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19"/>
      <c r="D8" s="468" t="s">
        <v>148</v>
      </c>
      <c r="E8" s="468"/>
      <c r="F8" s="468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19"/>
      <c r="D9" s="468" t="s">
        <v>149</v>
      </c>
      <c r="E9" s="468"/>
      <c r="F9" s="468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19"/>
      <c r="D10" s="468" t="s">
        <v>150</v>
      </c>
      <c r="E10" s="468"/>
      <c r="F10" s="468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19"/>
      <c r="D11" s="468" t="s">
        <v>151</v>
      </c>
      <c r="E11" s="468"/>
      <c r="F11" s="468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19"/>
      <c r="D12" s="468" t="s">
        <v>152</v>
      </c>
      <c r="E12" s="468"/>
      <c r="F12" s="468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19"/>
      <c r="D13" s="468" t="s">
        <v>153</v>
      </c>
      <c r="E13" s="468"/>
      <c r="F13" s="468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19"/>
      <c r="D14" s="468" t="s">
        <v>154</v>
      </c>
      <c r="E14" s="468"/>
      <c r="F14" s="468"/>
      <c r="G14" s="62" t="e">
        <f>VLOOKUP(A14,#REF!,6,FALSE)</f>
        <v>#REF!</v>
      </c>
      <c r="H14" s="63">
        <v>0</v>
      </c>
    </row>
    <row r="15" spans="1:8" x14ac:dyDescent="0.2">
      <c r="C15" s="469" t="s">
        <v>155</v>
      </c>
      <c r="D15" s="470"/>
      <c r="E15" s="470"/>
      <c r="F15" s="470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19"/>
      <c r="D16" s="468" t="s">
        <v>156</v>
      </c>
      <c r="E16" s="468"/>
      <c r="F16" s="468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19"/>
      <c r="D17" s="468" t="s">
        <v>157</v>
      </c>
      <c r="E17" s="468"/>
      <c r="F17" s="468"/>
      <c r="G17" s="62" t="e">
        <f>VLOOKUP(A17,#REF!,6,FALSE)</f>
        <v>#REF!</v>
      </c>
      <c r="H17" s="63">
        <v>106683550.81999999</v>
      </c>
    </row>
    <row r="18" spans="1:8" x14ac:dyDescent="0.2">
      <c r="C18" s="469" t="s">
        <v>158</v>
      </c>
      <c r="D18" s="470"/>
      <c r="E18" s="470"/>
      <c r="F18" s="470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19"/>
      <c r="D19" s="468" t="s">
        <v>159</v>
      </c>
      <c r="E19" s="468"/>
      <c r="F19" s="468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19"/>
      <c r="D20" s="468" t="s">
        <v>160</v>
      </c>
      <c r="E20" s="468"/>
      <c r="F20" s="468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19"/>
      <c r="D21" s="468" t="s">
        <v>161</v>
      </c>
      <c r="E21" s="468"/>
      <c r="F21" s="468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19"/>
      <c r="D22" s="468" t="s">
        <v>162</v>
      </c>
      <c r="E22" s="468"/>
      <c r="F22" s="468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19"/>
      <c r="D23" s="468" t="s">
        <v>163</v>
      </c>
      <c r="E23" s="468"/>
      <c r="F23" s="468"/>
      <c r="G23" s="62" t="e">
        <f>VLOOKUP(A23,#REF!,6,FALSE)</f>
        <v>#REF!</v>
      </c>
      <c r="H23" s="63">
        <v>8190041.3099999996</v>
      </c>
    </row>
    <row r="24" spans="1:8" x14ac:dyDescent="0.2">
      <c r="C24" s="119"/>
      <c r="D24" s="120"/>
      <c r="E24" s="120"/>
      <c r="F24" s="120"/>
      <c r="G24" s="64"/>
      <c r="H24" s="65"/>
    </row>
    <row r="25" spans="1:8" x14ac:dyDescent="0.2">
      <c r="C25" s="471" t="s">
        <v>164</v>
      </c>
      <c r="D25" s="472"/>
      <c r="E25" s="472"/>
      <c r="F25" s="472"/>
      <c r="G25" s="68" t="e">
        <f>+G18+G15+G6</f>
        <v>#REF!</v>
      </c>
      <c r="H25" s="69">
        <f>+H18+H15+H6</f>
        <v>1187904070.4699998</v>
      </c>
    </row>
    <row r="26" spans="1:8" x14ac:dyDescent="0.2">
      <c r="C26" s="119"/>
      <c r="D26" s="120"/>
      <c r="E26" s="120"/>
      <c r="F26" s="120"/>
      <c r="G26" s="62"/>
      <c r="H26" s="63"/>
    </row>
    <row r="27" spans="1:8" x14ac:dyDescent="0.2">
      <c r="C27" s="462" t="s">
        <v>165</v>
      </c>
      <c r="D27" s="463"/>
      <c r="E27" s="463"/>
      <c r="F27" s="463"/>
      <c r="G27" s="62"/>
      <c r="H27" s="63"/>
    </row>
    <row r="28" spans="1:8" x14ac:dyDescent="0.2">
      <c r="C28" s="469" t="s">
        <v>166</v>
      </c>
      <c r="D28" s="470"/>
      <c r="E28" s="470"/>
      <c r="F28" s="470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19"/>
      <c r="D29" s="468" t="s">
        <v>167</v>
      </c>
      <c r="E29" s="468"/>
      <c r="F29" s="468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19"/>
      <c r="D30" s="468" t="s">
        <v>168</v>
      </c>
      <c r="E30" s="468"/>
      <c r="F30" s="468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19"/>
      <c r="D31" s="468" t="s">
        <v>169</v>
      </c>
      <c r="E31" s="468"/>
      <c r="F31" s="468"/>
      <c r="G31" s="62" t="e">
        <f>VLOOKUP(A31,#REF!,6,FALSE)</f>
        <v>#REF!</v>
      </c>
      <c r="H31" s="63">
        <v>434182655.77999997</v>
      </c>
    </row>
    <row r="32" spans="1:8" x14ac:dyDescent="0.2">
      <c r="C32" s="469" t="s">
        <v>157</v>
      </c>
      <c r="D32" s="470"/>
      <c r="E32" s="470"/>
      <c r="F32" s="470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19"/>
      <c r="D33" s="468" t="s">
        <v>170</v>
      </c>
      <c r="E33" s="468"/>
      <c r="F33" s="468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19"/>
      <c r="D34" s="468" t="s">
        <v>171</v>
      </c>
      <c r="E34" s="468"/>
      <c r="F34" s="468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19"/>
      <c r="D35" s="468" t="s">
        <v>172</v>
      </c>
      <c r="E35" s="468"/>
      <c r="F35" s="468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19"/>
      <c r="D36" s="468" t="s">
        <v>173</v>
      </c>
      <c r="E36" s="468"/>
      <c r="F36" s="468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19"/>
      <c r="D37" s="468" t="s">
        <v>174</v>
      </c>
      <c r="E37" s="468"/>
      <c r="F37" s="468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19"/>
      <c r="D38" s="468" t="s">
        <v>175</v>
      </c>
      <c r="E38" s="468"/>
      <c r="F38" s="468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19"/>
      <c r="D39" s="468" t="s">
        <v>176</v>
      </c>
      <c r="E39" s="468"/>
      <c r="F39" s="468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19"/>
      <c r="D40" s="468" t="s">
        <v>177</v>
      </c>
      <c r="E40" s="468"/>
      <c r="F40" s="468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19"/>
      <c r="D41" s="468" t="s">
        <v>178</v>
      </c>
      <c r="E41" s="468"/>
      <c r="F41" s="468"/>
      <c r="G41" s="62" t="e">
        <f>VLOOKUP(A41,#REF!,6,FALSE)</f>
        <v>#REF!</v>
      </c>
      <c r="H41" s="63">
        <v>0</v>
      </c>
      <c r="J41" s="100"/>
    </row>
    <row r="42" spans="1:10" x14ac:dyDescent="0.2">
      <c r="C42" s="469" t="s">
        <v>179</v>
      </c>
      <c r="D42" s="470"/>
      <c r="E42" s="470"/>
      <c r="F42" s="470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19"/>
      <c r="D43" s="468" t="s">
        <v>180</v>
      </c>
      <c r="E43" s="468"/>
      <c r="F43" s="468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19"/>
      <c r="D44" s="468" t="s">
        <v>82</v>
      </c>
      <c r="E44" s="468"/>
      <c r="F44" s="468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19"/>
      <c r="D45" s="468" t="s">
        <v>181</v>
      </c>
      <c r="E45" s="468"/>
      <c r="F45" s="468"/>
      <c r="G45" s="62" t="e">
        <f>VLOOKUP(A45,#REF!,6,FALSE)</f>
        <v>#REF!</v>
      </c>
      <c r="H45" s="63">
        <v>7848954.4900000002</v>
      </c>
    </row>
    <row r="46" spans="1:10" x14ac:dyDescent="0.2">
      <c r="C46" s="469" t="s">
        <v>182</v>
      </c>
      <c r="D46" s="470"/>
      <c r="E46" s="470"/>
      <c r="F46" s="470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66" t="s">
        <v>183</v>
      </c>
      <c r="E47" s="466"/>
      <c r="F47" s="466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66" t="s">
        <v>184</v>
      </c>
      <c r="E48" s="466"/>
      <c r="F48" s="466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66" t="s">
        <v>185</v>
      </c>
      <c r="E49" s="466"/>
      <c r="F49" s="466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66" t="s">
        <v>186</v>
      </c>
      <c r="E50" s="466"/>
      <c r="F50" s="466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66" t="s">
        <v>187</v>
      </c>
      <c r="E51" s="466"/>
      <c r="F51" s="466"/>
      <c r="G51" s="62" t="e">
        <f>VLOOKUP(A51,#REF!,6,FALSE)</f>
        <v>#REF!</v>
      </c>
      <c r="H51" s="63">
        <v>0</v>
      </c>
    </row>
    <row r="52" spans="1:8" x14ac:dyDescent="0.2">
      <c r="C52" s="464" t="s">
        <v>188</v>
      </c>
      <c r="D52" s="465"/>
      <c r="E52" s="465"/>
      <c r="F52" s="465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66" t="s">
        <v>189</v>
      </c>
      <c r="E53" s="466"/>
      <c r="F53" s="466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66" t="s">
        <v>190</v>
      </c>
      <c r="E54" s="466"/>
      <c r="F54" s="466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66" t="s">
        <v>191</v>
      </c>
      <c r="E55" s="466"/>
      <c r="F55" s="466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66" t="s">
        <v>192</v>
      </c>
      <c r="E56" s="466"/>
      <c r="F56" s="466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66" t="s">
        <v>193</v>
      </c>
      <c r="E57" s="466"/>
      <c r="F57" s="466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66" t="s">
        <v>194</v>
      </c>
      <c r="E58" s="466"/>
      <c r="F58" s="466"/>
      <c r="G58" s="62" t="e">
        <f>VLOOKUP(A58,#REF!,6,FALSE)</f>
        <v>#REF!</v>
      </c>
      <c r="H58" s="63">
        <v>0</v>
      </c>
    </row>
    <row r="59" spans="1:8" x14ac:dyDescent="0.2">
      <c r="C59" s="464" t="s">
        <v>195</v>
      </c>
      <c r="D59" s="465"/>
      <c r="E59" s="465"/>
      <c r="F59" s="465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66" t="s">
        <v>196</v>
      </c>
      <c r="E60" s="466"/>
      <c r="F60" s="466"/>
      <c r="G60" s="62" t="e">
        <f>VLOOKUP(A60,#REF!,6,FALSE)</f>
        <v>#REF!</v>
      </c>
      <c r="H60" s="63">
        <v>10181253.33</v>
      </c>
    </row>
    <row r="61" spans="1:8" x14ac:dyDescent="0.2">
      <c r="C61" s="467"/>
      <c r="D61" s="468"/>
      <c r="E61" s="468"/>
      <c r="F61" s="468"/>
      <c r="G61" s="62"/>
      <c r="H61" s="63"/>
    </row>
    <row r="62" spans="1:8" x14ac:dyDescent="0.2">
      <c r="C62" s="462" t="s">
        <v>197</v>
      </c>
      <c r="D62" s="463"/>
      <c r="E62" s="463"/>
      <c r="F62" s="46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19"/>
      <c r="D63" s="120"/>
      <c r="E63" s="120"/>
      <c r="F63" s="120"/>
      <c r="G63" s="62"/>
      <c r="H63" s="63"/>
    </row>
    <row r="64" spans="1:8" x14ac:dyDescent="0.2">
      <c r="C64" s="462" t="s">
        <v>198</v>
      </c>
      <c r="D64" s="463"/>
      <c r="E64" s="463"/>
      <c r="F64" s="463"/>
      <c r="G64" s="73" t="e">
        <f>+G25-G62</f>
        <v>#REF!</v>
      </c>
      <c r="H64" s="74">
        <f>+H25-H62</f>
        <v>-209266260.1500001</v>
      </c>
    </row>
    <row r="65" spans="3:8" x14ac:dyDescent="0.2">
      <c r="C65" s="119"/>
      <c r="D65" s="120"/>
      <c r="E65" s="120"/>
      <c r="F65" s="120"/>
      <c r="G65" s="120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0" width="12.42578125" style="1"/>
    <col min="16371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47" t="s">
        <v>38</v>
      </c>
      <c r="C2" s="348"/>
      <c r="D2" s="348"/>
      <c r="E2" s="348"/>
      <c r="F2" s="348"/>
      <c r="G2" s="348"/>
      <c r="H2" s="348"/>
      <c r="I2" s="348"/>
      <c r="J2" s="349"/>
      <c r="K2" s="1"/>
    </row>
    <row r="3" spans="2:11" s="2" customFormat="1" ht="20.25" customHeight="1" x14ac:dyDescent="0.2">
      <c r="B3" s="350" t="s">
        <v>39</v>
      </c>
      <c r="C3" s="351"/>
      <c r="D3" s="351"/>
      <c r="E3" s="351"/>
      <c r="F3" s="351"/>
      <c r="G3" s="351"/>
      <c r="H3" s="351"/>
      <c r="I3" s="351"/>
      <c r="J3" s="352"/>
      <c r="K3" s="1"/>
    </row>
    <row r="4" spans="2:11" s="2" customFormat="1" ht="20.25" customHeight="1" x14ac:dyDescent="0.2">
      <c r="B4" s="353" t="s">
        <v>305</v>
      </c>
      <c r="C4" s="354"/>
      <c r="D4" s="354"/>
      <c r="E4" s="354"/>
      <c r="F4" s="354"/>
      <c r="G4" s="354"/>
      <c r="H4" s="354"/>
      <c r="I4" s="354"/>
      <c r="J4" s="355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46" t="s">
        <v>40</v>
      </c>
      <c r="C6" s="340"/>
      <c r="D6" s="8" t="s">
        <v>293</v>
      </c>
      <c r="E6" s="8" t="s">
        <v>96</v>
      </c>
      <c r="F6" s="9"/>
      <c r="G6" s="340" t="s">
        <v>10</v>
      </c>
      <c r="H6" s="340"/>
      <c r="I6" s="8" t="s">
        <v>293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46" t="s">
        <v>41</v>
      </c>
      <c r="C8" s="340"/>
      <c r="D8" s="13"/>
      <c r="E8" s="13"/>
      <c r="F8" s="9"/>
      <c r="G8" s="340" t="s">
        <v>42</v>
      </c>
      <c r="H8" s="340"/>
      <c r="I8" s="16"/>
      <c r="J8" s="17"/>
      <c r="K8" s="123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45" t="s">
        <v>43</v>
      </c>
      <c r="C10" s="339"/>
      <c r="D10" s="22">
        <v>1888252198.71</v>
      </c>
      <c r="E10" s="22">
        <v>1694430523.9300001</v>
      </c>
      <c r="F10" s="9"/>
      <c r="G10" s="339" t="s">
        <v>44</v>
      </c>
      <c r="H10" s="339"/>
      <c r="I10" s="22">
        <v>347323607.68000001</v>
      </c>
      <c r="J10" s="23">
        <v>473275583.02999997</v>
      </c>
      <c r="K10" s="22"/>
    </row>
    <row r="11" spans="2:11" s="7" customFormat="1" ht="14.45" customHeight="1" x14ac:dyDescent="0.2">
      <c r="B11" s="345" t="s">
        <v>45</v>
      </c>
      <c r="C11" s="339"/>
      <c r="D11" s="22">
        <v>23754784.010000002</v>
      </c>
      <c r="E11" s="22">
        <v>40206357.869999997</v>
      </c>
      <c r="F11" s="9"/>
      <c r="G11" s="339" t="s">
        <v>46</v>
      </c>
      <c r="H11" s="339"/>
      <c r="I11" s="22">
        <v>0</v>
      </c>
      <c r="J11" s="23">
        <v>0</v>
      </c>
      <c r="K11" s="22"/>
    </row>
    <row r="12" spans="2:11" s="7" customFormat="1" ht="14.45" customHeight="1" x14ac:dyDescent="0.2">
      <c r="B12" s="345" t="s">
        <v>47</v>
      </c>
      <c r="C12" s="339"/>
      <c r="D12" s="22">
        <v>183367580.31999999</v>
      </c>
      <c r="E12" s="22">
        <v>91333643.319999993</v>
      </c>
      <c r="F12" s="9"/>
      <c r="G12" s="339" t="s">
        <v>48</v>
      </c>
      <c r="H12" s="339"/>
      <c r="I12" s="22">
        <v>19768305.239999998</v>
      </c>
      <c r="J12" s="23">
        <v>16321051.449999999</v>
      </c>
      <c r="K12" s="22"/>
    </row>
    <row r="13" spans="2:11" s="7" customFormat="1" ht="14.45" customHeight="1" x14ac:dyDescent="0.2">
      <c r="B13" s="345" t="s">
        <v>49</v>
      </c>
      <c r="C13" s="339"/>
      <c r="D13" s="22">
        <v>0</v>
      </c>
      <c r="E13" s="22">
        <v>0</v>
      </c>
      <c r="F13" s="9"/>
      <c r="G13" s="339" t="s">
        <v>50</v>
      </c>
      <c r="H13" s="339"/>
      <c r="I13" s="22">
        <v>0</v>
      </c>
      <c r="J13" s="23">
        <v>0</v>
      </c>
      <c r="K13" s="22"/>
    </row>
    <row r="14" spans="2:11" s="7" customFormat="1" ht="14.45" customHeight="1" x14ac:dyDescent="0.2">
      <c r="B14" s="345" t="s">
        <v>51</v>
      </c>
      <c r="C14" s="339"/>
      <c r="D14" s="22">
        <v>0</v>
      </c>
      <c r="E14" s="22">
        <v>0</v>
      </c>
      <c r="F14" s="9"/>
      <c r="G14" s="339" t="s">
        <v>52</v>
      </c>
      <c r="H14" s="339"/>
      <c r="I14" s="22">
        <v>0</v>
      </c>
      <c r="J14" s="23">
        <v>0</v>
      </c>
      <c r="K14" s="22"/>
    </row>
    <row r="15" spans="2:11" s="7" customFormat="1" ht="24" customHeight="1" x14ac:dyDescent="0.2">
      <c r="B15" s="341" t="s">
        <v>53</v>
      </c>
      <c r="C15" s="342"/>
      <c r="D15" s="22">
        <v>-1551514.67</v>
      </c>
      <c r="E15" s="22">
        <v>0</v>
      </c>
      <c r="F15" s="9"/>
      <c r="G15" s="339" t="s">
        <v>54</v>
      </c>
      <c r="H15" s="339"/>
      <c r="I15" s="311">
        <v>1683170.68</v>
      </c>
      <c r="J15" s="312">
        <v>1294157.8899999999</v>
      </c>
      <c r="K15" s="22"/>
    </row>
    <row r="16" spans="2:11" s="7" customFormat="1" ht="14.45" customHeight="1" x14ac:dyDescent="0.2">
      <c r="B16" s="345" t="s">
        <v>55</v>
      </c>
      <c r="C16" s="339"/>
      <c r="D16" s="22">
        <v>0</v>
      </c>
      <c r="E16" s="22">
        <v>0</v>
      </c>
      <c r="F16" s="9"/>
      <c r="G16" s="339" t="s">
        <v>56</v>
      </c>
      <c r="H16" s="339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39" t="s">
        <v>57</v>
      </c>
      <c r="H17" s="339"/>
      <c r="I17" s="22">
        <v>102146.65</v>
      </c>
      <c r="J17" s="23">
        <v>36703862.450000003</v>
      </c>
      <c r="K17" s="22"/>
    </row>
    <row r="18" spans="2:11" s="7" customFormat="1" ht="15" customHeight="1" x14ac:dyDescent="0.2">
      <c r="B18" s="346" t="s">
        <v>58</v>
      </c>
      <c r="C18" s="340"/>
      <c r="D18" s="16">
        <v>2093823048.3699999</v>
      </c>
      <c r="E18" s="16">
        <v>1825970525.1199999</v>
      </c>
      <c r="F18" s="27"/>
      <c r="G18" s="340" t="s">
        <v>59</v>
      </c>
      <c r="H18" s="340"/>
      <c r="I18" s="16">
        <v>368877230.25</v>
      </c>
      <c r="J18" s="28">
        <v>527594654.81999993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46" t="s">
        <v>60</v>
      </c>
      <c r="C20" s="340"/>
      <c r="D20" s="31"/>
      <c r="E20" s="31"/>
      <c r="F20" s="9"/>
      <c r="G20" s="340" t="s">
        <v>61</v>
      </c>
      <c r="H20" s="340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41" t="s">
        <v>62</v>
      </c>
      <c r="C22" s="342"/>
      <c r="D22" s="22">
        <v>178799896.38999999</v>
      </c>
      <c r="E22" s="22">
        <v>274652762.02999997</v>
      </c>
      <c r="F22" s="9"/>
      <c r="G22" s="339" t="s">
        <v>63</v>
      </c>
      <c r="H22" s="339"/>
      <c r="I22" s="22">
        <v>0</v>
      </c>
      <c r="J22" s="23">
        <v>0</v>
      </c>
      <c r="K22" s="22"/>
    </row>
    <row r="23" spans="2:11" s="7" customFormat="1" ht="13.9" customHeight="1" x14ac:dyDescent="0.2">
      <c r="B23" s="341" t="s">
        <v>64</v>
      </c>
      <c r="C23" s="342"/>
      <c r="D23" s="22">
        <v>0</v>
      </c>
      <c r="E23" s="22">
        <v>0</v>
      </c>
      <c r="F23" s="9"/>
      <c r="G23" s="339" t="s">
        <v>65</v>
      </c>
      <c r="H23" s="339"/>
      <c r="I23" s="22">
        <v>0</v>
      </c>
      <c r="J23" s="23">
        <v>0</v>
      </c>
      <c r="K23" s="22"/>
    </row>
    <row r="24" spans="2:11" s="7" customFormat="1" ht="13.9" customHeight="1" x14ac:dyDescent="0.2">
      <c r="B24" s="341" t="s">
        <v>66</v>
      </c>
      <c r="C24" s="342"/>
      <c r="D24" s="22">
        <v>13454316818.440001</v>
      </c>
      <c r="E24" s="22">
        <v>11890190388.870001</v>
      </c>
      <c r="F24" s="9"/>
      <c r="G24" s="342" t="s">
        <v>67</v>
      </c>
      <c r="H24" s="342"/>
      <c r="I24" s="22">
        <v>2017809367.73</v>
      </c>
      <c r="J24" s="23">
        <v>1964267689.3599999</v>
      </c>
      <c r="K24" s="22"/>
    </row>
    <row r="25" spans="2:11" s="7" customFormat="1" ht="13.9" customHeight="1" x14ac:dyDescent="0.2">
      <c r="B25" s="341" t="s">
        <v>68</v>
      </c>
      <c r="C25" s="342"/>
      <c r="D25" s="22">
        <v>948848906.33000004</v>
      </c>
      <c r="E25" s="22">
        <v>663794984.49000001</v>
      </c>
      <c r="F25" s="9"/>
      <c r="G25" s="339" t="s">
        <v>69</v>
      </c>
      <c r="H25" s="339"/>
      <c r="I25" s="22">
        <v>0</v>
      </c>
      <c r="J25" s="23">
        <v>0</v>
      </c>
      <c r="K25" s="22"/>
    </row>
    <row r="26" spans="2:11" s="7" customFormat="1" ht="13.9" customHeight="1" x14ac:dyDescent="0.2">
      <c r="B26" s="341" t="s">
        <v>70</v>
      </c>
      <c r="C26" s="342"/>
      <c r="D26" s="22">
        <v>73355413.859999999</v>
      </c>
      <c r="E26" s="22">
        <v>24999711.309999999</v>
      </c>
      <c r="F26" s="9"/>
      <c r="G26" s="339" t="s">
        <v>71</v>
      </c>
      <c r="H26" s="339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41" t="s">
        <v>72</v>
      </c>
      <c r="C27" s="342"/>
      <c r="D27" s="22">
        <v>-473074516.94999999</v>
      </c>
      <c r="E27" s="22">
        <v>-359392493.44</v>
      </c>
      <c r="F27" s="9"/>
      <c r="G27" s="339" t="s">
        <v>73</v>
      </c>
      <c r="H27" s="339"/>
      <c r="I27" s="22">
        <v>0</v>
      </c>
      <c r="J27" s="23">
        <v>0</v>
      </c>
      <c r="K27" s="22"/>
    </row>
    <row r="28" spans="2:11" s="7" customFormat="1" ht="13.9" customHeight="1" x14ac:dyDescent="0.2">
      <c r="B28" s="341" t="s">
        <v>74</v>
      </c>
      <c r="C28" s="342"/>
      <c r="D28" s="22">
        <v>64223422.259999998</v>
      </c>
      <c r="E28" s="22">
        <v>43739099.950000003</v>
      </c>
      <c r="F28" s="9"/>
      <c r="G28" s="340" t="s">
        <v>75</v>
      </c>
      <c r="H28" s="340"/>
      <c r="I28" s="16">
        <v>2033050325.3600001</v>
      </c>
      <c r="J28" s="28">
        <v>1979527397.9599998</v>
      </c>
      <c r="K28" s="16"/>
    </row>
    <row r="29" spans="2:11" s="7" customFormat="1" ht="13.9" customHeight="1" x14ac:dyDescent="0.2">
      <c r="B29" s="341" t="s">
        <v>76</v>
      </c>
      <c r="C29" s="342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41" t="s">
        <v>77</v>
      </c>
      <c r="C30" s="342"/>
      <c r="D30" s="22">
        <v>1103899684</v>
      </c>
      <c r="E30" s="22">
        <v>0</v>
      </c>
      <c r="F30" s="9"/>
      <c r="G30" s="340" t="s">
        <v>78</v>
      </c>
      <c r="H30" s="340"/>
      <c r="I30" s="16">
        <v>2401927555.6100001</v>
      </c>
      <c r="J30" s="28">
        <v>2507122052.7799997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43" t="s">
        <v>79</v>
      </c>
      <c r="C32" s="344"/>
      <c r="D32" s="38">
        <v>15350369624.33</v>
      </c>
      <c r="E32" s="38">
        <v>12537984453.210001</v>
      </c>
      <c r="F32" s="27"/>
      <c r="G32" s="340" t="s">
        <v>17</v>
      </c>
      <c r="H32" s="340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0" t="s">
        <v>80</v>
      </c>
      <c r="H33" s="340"/>
      <c r="I33" s="16">
        <v>0</v>
      </c>
      <c r="J33" s="28">
        <v>0</v>
      </c>
      <c r="K33" s="16"/>
    </row>
    <row r="34" spans="2:11" s="7" customFormat="1" x14ac:dyDescent="0.2">
      <c r="B34" s="343" t="s">
        <v>81</v>
      </c>
      <c r="C34" s="344"/>
      <c r="D34" s="38">
        <v>17444192672.700001</v>
      </c>
      <c r="E34" s="38">
        <v>14363954978.330002</v>
      </c>
      <c r="F34" s="9"/>
      <c r="G34" s="339" t="s">
        <v>82</v>
      </c>
      <c r="H34" s="339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39" t="s">
        <v>83</v>
      </c>
      <c r="H35" s="339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39" t="s">
        <v>84</v>
      </c>
      <c r="H36" s="339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1" s="7" customFormat="1" ht="11.45" customHeight="1" x14ac:dyDescent="0.2">
      <c r="B38" s="24"/>
      <c r="C38" s="42"/>
      <c r="D38" s="42"/>
      <c r="E38" s="41"/>
      <c r="F38" s="9"/>
      <c r="G38" s="340" t="s">
        <v>85</v>
      </c>
      <c r="H38" s="340"/>
      <c r="I38" s="16">
        <v>15042265117.09</v>
      </c>
      <c r="J38" s="28">
        <v>11856832925.550001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39" t="s">
        <v>86</v>
      </c>
      <c r="H39" s="339"/>
      <c r="I39" s="22">
        <v>1141576276.6900001</v>
      </c>
      <c r="J39" s="23">
        <v>1119711324.5400004</v>
      </c>
      <c r="K39" s="22"/>
    </row>
    <row r="40" spans="2:11" s="7" customFormat="1" x14ac:dyDescent="0.2">
      <c r="B40" s="24"/>
      <c r="C40" s="42"/>
      <c r="D40" s="42"/>
      <c r="E40" s="41"/>
      <c r="F40" s="9"/>
      <c r="G40" s="339" t="s">
        <v>87</v>
      </c>
      <c r="H40" s="339"/>
      <c r="I40" s="22">
        <v>2769834381.0700002</v>
      </c>
      <c r="J40" s="23">
        <v>10959518626.34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39" t="s">
        <v>88</v>
      </c>
      <c r="H41" s="339"/>
      <c r="I41" s="22">
        <v>2847515156.4099998</v>
      </c>
      <c r="J41" s="23">
        <v>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39" t="s">
        <v>90</v>
      </c>
      <c r="H43" s="339"/>
      <c r="I43" s="22">
        <v>8283339302.9200001</v>
      </c>
      <c r="J43" s="23">
        <v>-222397025.33000001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0" t="s">
        <v>91</v>
      </c>
      <c r="H45" s="340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39" t="s">
        <v>92</v>
      </c>
      <c r="H47" s="339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39" t="s">
        <v>93</v>
      </c>
      <c r="H48" s="339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0" t="s">
        <v>94</v>
      </c>
      <c r="H50" s="340"/>
      <c r="I50" s="16">
        <v>15042265117.09</v>
      </c>
      <c r="J50" s="28">
        <v>11856832925.550001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0" t="s">
        <v>95</v>
      </c>
      <c r="H52" s="340"/>
      <c r="I52" s="16">
        <v>17444192672.700001</v>
      </c>
      <c r="J52" s="28">
        <v>14363954978.330002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4"/>
    </row>
    <row r="54" spans="1:11" x14ac:dyDescent="0.2">
      <c r="B54" s="43" t="s">
        <v>242</v>
      </c>
      <c r="C54" s="49"/>
      <c r="D54" s="50"/>
      <c r="E54" s="50"/>
      <c r="F54" s="9"/>
      <c r="G54" s="51"/>
      <c r="H54" s="49"/>
      <c r="I54" s="50"/>
      <c r="J54" s="50"/>
      <c r="K54" s="50"/>
    </row>
    <row r="55" spans="1:11" x14ac:dyDescent="0.2">
      <c r="D55" s="52"/>
    </row>
    <row r="57" spans="1:11" ht="15" x14ac:dyDescent="0.2">
      <c r="A57" s="2"/>
      <c r="B57" s="347" t="s">
        <v>38</v>
      </c>
      <c r="C57" s="348"/>
      <c r="D57" s="348"/>
      <c r="E57" s="348"/>
      <c r="F57" s="348"/>
      <c r="G57" s="348"/>
      <c r="H57" s="348"/>
      <c r="I57" s="348"/>
      <c r="J57" s="349"/>
    </row>
    <row r="58" spans="1:11" ht="15" x14ac:dyDescent="0.2">
      <c r="A58" s="2"/>
      <c r="B58" s="350" t="s">
        <v>39</v>
      </c>
      <c r="C58" s="351"/>
      <c r="D58" s="351"/>
      <c r="E58" s="351"/>
      <c r="F58" s="351"/>
      <c r="G58" s="351"/>
      <c r="H58" s="351"/>
      <c r="I58" s="351"/>
      <c r="J58" s="352"/>
    </row>
    <row r="59" spans="1:11" ht="15" x14ac:dyDescent="0.2">
      <c r="A59" s="2"/>
      <c r="B59" s="353" t="s">
        <v>306</v>
      </c>
      <c r="C59" s="354"/>
      <c r="D59" s="354"/>
      <c r="E59" s="354"/>
      <c r="F59" s="354"/>
      <c r="G59" s="354"/>
      <c r="H59" s="354"/>
      <c r="I59" s="354"/>
      <c r="J59" s="355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46" t="s">
        <v>40</v>
      </c>
      <c r="C61" s="340"/>
      <c r="D61" s="8" t="s">
        <v>304</v>
      </c>
      <c r="E61" s="8" t="s">
        <v>96</v>
      </c>
      <c r="F61" s="9"/>
      <c r="G61" s="340" t="s">
        <v>10</v>
      </c>
      <c r="H61" s="340"/>
      <c r="I61" s="8" t="s">
        <v>293</v>
      </c>
      <c r="J61" s="10" t="s">
        <v>96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46" t="s">
        <v>41</v>
      </c>
      <c r="C63" s="340"/>
      <c r="D63" s="13"/>
      <c r="E63" s="13"/>
      <c r="F63" s="9"/>
      <c r="G63" s="340" t="s">
        <v>42</v>
      </c>
      <c r="H63" s="340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45" t="s">
        <v>43</v>
      </c>
      <c r="C65" s="339"/>
      <c r="D65" s="22">
        <v>1888252198.71</v>
      </c>
      <c r="E65" s="22">
        <v>1074919322.6199999</v>
      </c>
      <c r="F65" s="9"/>
      <c r="G65" s="339" t="s">
        <v>44</v>
      </c>
      <c r="H65" s="339"/>
      <c r="I65" s="22">
        <v>347323607.68000001</v>
      </c>
      <c r="J65" s="23">
        <v>433404767.41000003</v>
      </c>
    </row>
    <row r="66" spans="1:10" x14ac:dyDescent="0.2">
      <c r="A66" s="7"/>
      <c r="B66" s="345" t="s">
        <v>45</v>
      </c>
      <c r="C66" s="339"/>
      <c r="D66" s="22">
        <v>23754784.010000002</v>
      </c>
      <c r="E66" s="22">
        <v>20944246.719999999</v>
      </c>
      <c r="F66" s="9"/>
      <c r="G66" s="339" t="s">
        <v>46</v>
      </c>
      <c r="H66" s="339"/>
      <c r="I66" s="22">
        <v>0</v>
      </c>
      <c r="J66" s="23">
        <v>0</v>
      </c>
    </row>
    <row r="67" spans="1:10" x14ac:dyDescent="0.2">
      <c r="A67" s="7"/>
      <c r="B67" s="345" t="s">
        <v>47</v>
      </c>
      <c r="C67" s="339"/>
      <c r="D67" s="22">
        <v>183367580.31999999</v>
      </c>
      <c r="E67" s="22">
        <v>87668676.930000007</v>
      </c>
      <c r="F67" s="9"/>
      <c r="G67" s="339" t="s">
        <v>48</v>
      </c>
      <c r="H67" s="339"/>
      <c r="I67" s="22">
        <v>19768305.239999998</v>
      </c>
      <c r="J67" s="23">
        <v>19016960.390000001</v>
      </c>
    </row>
    <row r="68" spans="1:10" x14ac:dyDescent="0.2">
      <c r="A68" s="7"/>
      <c r="B68" s="345" t="s">
        <v>49</v>
      </c>
      <c r="C68" s="339"/>
      <c r="D68" s="22">
        <v>0</v>
      </c>
      <c r="E68" s="22">
        <v>0</v>
      </c>
      <c r="F68" s="9"/>
      <c r="G68" s="339" t="s">
        <v>50</v>
      </c>
      <c r="H68" s="339"/>
      <c r="I68" s="22">
        <v>0</v>
      </c>
      <c r="J68" s="23">
        <v>0</v>
      </c>
    </row>
    <row r="69" spans="1:10" x14ac:dyDescent="0.2">
      <c r="A69" s="7"/>
      <c r="B69" s="345" t="s">
        <v>51</v>
      </c>
      <c r="C69" s="339"/>
      <c r="D69" s="22">
        <v>0</v>
      </c>
      <c r="E69" s="22">
        <v>0</v>
      </c>
      <c r="F69" s="9"/>
      <c r="G69" s="339" t="s">
        <v>52</v>
      </c>
      <c r="H69" s="339"/>
      <c r="I69" s="22">
        <v>0</v>
      </c>
      <c r="J69" s="23">
        <v>0</v>
      </c>
    </row>
    <row r="70" spans="1:10" x14ac:dyDescent="0.2">
      <c r="A70" s="7"/>
      <c r="B70" s="341" t="s">
        <v>53</v>
      </c>
      <c r="C70" s="342"/>
      <c r="D70" s="22">
        <v>-1551514.67</v>
      </c>
      <c r="E70" s="22">
        <v>-1551514.67</v>
      </c>
      <c r="F70" s="9"/>
      <c r="G70" s="339" t="s">
        <v>54</v>
      </c>
      <c r="H70" s="339"/>
      <c r="I70" s="311">
        <v>1683170.68</v>
      </c>
      <c r="J70" s="23">
        <v>1583678.57</v>
      </c>
    </row>
    <row r="71" spans="1:10" x14ac:dyDescent="0.2">
      <c r="A71" s="7"/>
      <c r="B71" s="345" t="s">
        <v>55</v>
      </c>
      <c r="C71" s="339"/>
      <c r="D71" s="22">
        <v>0</v>
      </c>
      <c r="E71" s="22">
        <v>0</v>
      </c>
      <c r="F71" s="9"/>
      <c r="G71" s="339" t="s">
        <v>56</v>
      </c>
      <c r="H71" s="339"/>
      <c r="I71" s="22">
        <v>0</v>
      </c>
      <c r="J71" s="23">
        <v>0</v>
      </c>
    </row>
    <row r="72" spans="1:10" x14ac:dyDescent="0.2">
      <c r="A72" s="7"/>
      <c r="B72" s="24"/>
      <c r="C72" s="302"/>
      <c r="D72" s="26"/>
      <c r="E72" s="26"/>
      <c r="F72" s="9"/>
      <c r="G72" s="339" t="s">
        <v>57</v>
      </c>
      <c r="H72" s="339"/>
      <c r="I72" s="22">
        <v>102146.65</v>
      </c>
      <c r="J72" s="23">
        <v>114805.14</v>
      </c>
    </row>
    <row r="73" spans="1:10" x14ac:dyDescent="0.2">
      <c r="A73" s="7"/>
      <c r="B73" s="346" t="s">
        <v>58</v>
      </c>
      <c r="C73" s="340"/>
      <c r="D73" s="16">
        <v>2093823048.3699999</v>
      </c>
      <c r="E73" s="16">
        <v>1181980731.5999999</v>
      </c>
      <c r="F73" s="27"/>
      <c r="G73" s="340" t="s">
        <v>59</v>
      </c>
      <c r="H73" s="340"/>
      <c r="I73" s="16">
        <v>368877230.25</v>
      </c>
      <c r="J73" s="28">
        <v>454120211.50999999</v>
      </c>
    </row>
    <row r="74" spans="1:10" x14ac:dyDescent="0.2">
      <c r="A74" s="7"/>
      <c r="B74" s="11"/>
      <c r="C74" s="301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46" t="s">
        <v>60</v>
      </c>
      <c r="C75" s="340"/>
      <c r="D75" s="31"/>
      <c r="E75" s="31"/>
      <c r="F75" s="9"/>
      <c r="G75" s="340" t="s">
        <v>61</v>
      </c>
      <c r="H75" s="340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302"/>
      <c r="I76" s="26"/>
      <c r="J76" s="34"/>
    </row>
    <row r="77" spans="1:10" x14ac:dyDescent="0.2">
      <c r="A77" s="7"/>
      <c r="B77" s="341" t="s">
        <v>62</v>
      </c>
      <c r="C77" s="342"/>
      <c r="D77" s="22">
        <v>178799896.38999999</v>
      </c>
      <c r="E77" s="22">
        <v>133602325.23999999</v>
      </c>
      <c r="F77" s="9"/>
      <c r="G77" s="339" t="s">
        <v>63</v>
      </c>
      <c r="H77" s="339"/>
      <c r="I77" s="22">
        <v>0</v>
      </c>
      <c r="J77" s="23">
        <v>0</v>
      </c>
    </row>
    <row r="78" spans="1:10" x14ac:dyDescent="0.2">
      <c r="A78" s="7"/>
      <c r="B78" s="341" t="s">
        <v>64</v>
      </c>
      <c r="C78" s="342"/>
      <c r="D78" s="22">
        <v>0</v>
      </c>
      <c r="E78" s="22">
        <v>0</v>
      </c>
      <c r="F78" s="9"/>
      <c r="G78" s="339" t="s">
        <v>65</v>
      </c>
      <c r="H78" s="339"/>
      <c r="I78" s="22">
        <v>0</v>
      </c>
      <c r="J78" s="23">
        <v>0</v>
      </c>
    </row>
    <row r="79" spans="1:10" x14ac:dyDescent="0.2">
      <c r="A79" s="7"/>
      <c r="B79" s="341" t="s">
        <v>66</v>
      </c>
      <c r="C79" s="342"/>
      <c r="D79" s="22">
        <v>13454316818.440001</v>
      </c>
      <c r="E79" s="22">
        <v>13335206914.459999</v>
      </c>
      <c r="F79" s="9"/>
      <c r="G79" s="342" t="s">
        <v>67</v>
      </c>
      <c r="H79" s="342"/>
      <c r="I79" s="22">
        <v>2017809367.73</v>
      </c>
      <c r="J79" s="23">
        <v>2023042292.49</v>
      </c>
    </row>
    <row r="80" spans="1:10" x14ac:dyDescent="0.2">
      <c r="A80" s="7"/>
      <c r="B80" s="341" t="s">
        <v>68</v>
      </c>
      <c r="C80" s="342"/>
      <c r="D80" s="22">
        <v>948848906.33000004</v>
      </c>
      <c r="E80" s="22">
        <v>941821010.38</v>
      </c>
      <c r="F80" s="9"/>
      <c r="G80" s="339" t="s">
        <v>69</v>
      </c>
      <c r="H80" s="339"/>
      <c r="I80" s="22">
        <v>0</v>
      </c>
      <c r="J80" s="23">
        <v>0</v>
      </c>
    </row>
    <row r="81" spans="1:10" x14ac:dyDescent="0.2">
      <c r="A81" s="7"/>
      <c r="B81" s="341" t="s">
        <v>70</v>
      </c>
      <c r="C81" s="342"/>
      <c r="D81" s="22">
        <v>73355413.859999999</v>
      </c>
      <c r="E81" s="22">
        <v>73301334.659999996</v>
      </c>
      <c r="F81" s="9"/>
      <c r="G81" s="339" t="s">
        <v>71</v>
      </c>
      <c r="H81" s="339"/>
      <c r="I81" s="22">
        <v>15240957.630000001</v>
      </c>
      <c r="J81" s="23">
        <v>15240957.630000001</v>
      </c>
    </row>
    <row r="82" spans="1:10" x14ac:dyDescent="0.2">
      <c r="A82" s="7"/>
      <c r="B82" s="341" t="s">
        <v>72</v>
      </c>
      <c r="C82" s="342"/>
      <c r="D82" s="22">
        <v>-473074516.94999999</v>
      </c>
      <c r="E82" s="22">
        <v>-439349376.60000002</v>
      </c>
      <c r="F82" s="9"/>
      <c r="G82" s="339" t="s">
        <v>73</v>
      </c>
      <c r="H82" s="339"/>
      <c r="I82" s="22">
        <v>0</v>
      </c>
      <c r="J82" s="23">
        <v>0</v>
      </c>
    </row>
    <row r="83" spans="1:10" x14ac:dyDescent="0.2">
      <c r="A83" s="7"/>
      <c r="B83" s="341" t="s">
        <v>74</v>
      </c>
      <c r="C83" s="342"/>
      <c r="D83" s="22">
        <v>64223422.259999998</v>
      </c>
      <c r="E83" s="22">
        <v>58936396.07</v>
      </c>
      <c r="F83" s="9"/>
      <c r="G83" s="340" t="s">
        <v>75</v>
      </c>
      <c r="H83" s="340"/>
      <c r="I83" s="16">
        <v>2033050325.3600001</v>
      </c>
      <c r="J83" s="28">
        <v>2038283250.1200001</v>
      </c>
    </row>
    <row r="84" spans="1:10" x14ac:dyDescent="0.2">
      <c r="A84" s="7"/>
      <c r="B84" s="341" t="s">
        <v>76</v>
      </c>
      <c r="C84" s="342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41" t="s">
        <v>77</v>
      </c>
      <c r="C85" s="342"/>
      <c r="D85" s="22">
        <v>1103899684</v>
      </c>
      <c r="E85" s="22">
        <v>1103899684</v>
      </c>
      <c r="F85" s="9"/>
      <c r="G85" s="340" t="s">
        <v>78</v>
      </c>
      <c r="H85" s="340"/>
      <c r="I85" s="16">
        <v>2401927555.6100001</v>
      </c>
      <c r="J85" s="28">
        <v>2492403461.6300001</v>
      </c>
    </row>
    <row r="86" spans="1:10" x14ac:dyDescent="0.2">
      <c r="A86" s="7"/>
      <c r="B86" s="35"/>
      <c r="C86" s="303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43" t="s">
        <v>79</v>
      </c>
      <c r="C87" s="344"/>
      <c r="D87" s="38">
        <v>15350369624.33</v>
      </c>
      <c r="E87" s="38">
        <v>15207418288.209997</v>
      </c>
      <c r="F87" s="27"/>
      <c r="G87" s="340" t="s">
        <v>17</v>
      </c>
      <c r="H87" s="340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40" t="s">
        <v>80</v>
      </c>
      <c r="H88" s="340"/>
      <c r="I88" s="16">
        <v>0</v>
      </c>
      <c r="J88" s="28">
        <v>0</v>
      </c>
    </row>
    <row r="89" spans="1:10" x14ac:dyDescent="0.2">
      <c r="A89" s="7"/>
      <c r="B89" s="343" t="s">
        <v>81</v>
      </c>
      <c r="C89" s="344"/>
      <c r="D89" s="38">
        <v>17444192672.700001</v>
      </c>
      <c r="E89" s="38">
        <v>16389399019.809998</v>
      </c>
      <c r="F89" s="9"/>
      <c r="G89" s="339" t="s">
        <v>82</v>
      </c>
      <c r="H89" s="339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39" t="s">
        <v>83</v>
      </c>
      <c r="H90" s="339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39" t="s">
        <v>84</v>
      </c>
      <c r="H91" s="339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40" t="s">
        <v>85</v>
      </c>
      <c r="H93" s="340"/>
      <c r="I93" s="16">
        <v>15042265117.09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39" t="s">
        <v>86</v>
      </c>
      <c r="H94" s="339"/>
      <c r="I94" s="22">
        <v>1141576276.6900001</v>
      </c>
      <c r="J94" s="23">
        <v>1058821329.8</v>
      </c>
    </row>
    <row r="95" spans="1:10" x14ac:dyDescent="0.2">
      <c r="A95" s="7"/>
      <c r="B95" s="24"/>
      <c r="C95" s="42"/>
      <c r="D95" s="42"/>
      <c r="E95" s="41"/>
      <c r="F95" s="9"/>
      <c r="G95" s="339" t="s">
        <v>87</v>
      </c>
      <c r="H95" s="339"/>
      <c r="I95" s="22">
        <v>2769834381.0700002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39" t="s">
        <v>88</v>
      </c>
      <c r="H96" s="339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302" t="s">
        <v>89</v>
      </c>
      <c r="H97" s="302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39" t="s">
        <v>90</v>
      </c>
      <c r="H98" s="339"/>
      <c r="I98" s="22">
        <v>8283339302.9200001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40" t="s">
        <v>91</v>
      </c>
      <c r="H100" s="340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39" t="s">
        <v>92</v>
      </c>
      <c r="H102" s="339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9" t="s">
        <v>93</v>
      </c>
      <c r="H103" s="339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40" t="s">
        <v>94</v>
      </c>
      <c r="H105" s="340"/>
      <c r="I105" s="16">
        <v>15042265117.09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40" t="s">
        <v>95</v>
      </c>
      <c r="H107" s="340"/>
      <c r="I107" s="16">
        <v>17444192672.700001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242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37"/>
  <sheetViews>
    <sheetView showGridLines="0" topLeftCell="A106" zoomScale="90" zoomScaleNormal="90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9" width="19.5703125" style="54" customWidth="1"/>
    <col min="10" max="16384" width="11.42578125" style="54"/>
  </cols>
  <sheetData>
    <row r="1" spans="2:9" ht="14.25" customHeight="1" x14ac:dyDescent="0.2">
      <c r="B1" s="367" t="s">
        <v>38</v>
      </c>
      <c r="C1" s="368"/>
      <c r="D1" s="368"/>
      <c r="E1" s="368"/>
      <c r="F1" s="368"/>
      <c r="G1" s="369"/>
    </row>
    <row r="2" spans="2:9" ht="14.25" customHeight="1" x14ac:dyDescent="0.2">
      <c r="B2" s="370" t="s">
        <v>145</v>
      </c>
      <c r="C2" s="371"/>
      <c r="D2" s="371"/>
      <c r="E2" s="371"/>
      <c r="F2" s="371"/>
      <c r="G2" s="372"/>
    </row>
    <row r="3" spans="2:9" ht="14.25" customHeight="1" x14ac:dyDescent="0.2">
      <c r="B3" s="373" t="s">
        <v>307</v>
      </c>
      <c r="C3" s="374"/>
      <c r="D3" s="374"/>
      <c r="E3" s="374"/>
      <c r="F3" s="374"/>
      <c r="G3" s="375"/>
    </row>
    <row r="4" spans="2:9" s="57" customFormat="1" x14ac:dyDescent="0.2">
      <c r="B4" s="245"/>
      <c r="C4" s="246"/>
      <c r="D4" s="246"/>
      <c r="E4" s="246"/>
      <c r="F4" s="56">
        <v>2018</v>
      </c>
      <c r="G4" s="265">
        <v>2017</v>
      </c>
    </row>
    <row r="5" spans="2:9" x14ac:dyDescent="0.2">
      <c r="B5" s="356" t="s">
        <v>21</v>
      </c>
      <c r="C5" s="357"/>
      <c r="D5" s="357"/>
      <c r="E5" s="357"/>
      <c r="F5" s="247"/>
      <c r="G5" s="248"/>
    </row>
    <row r="6" spans="2:9" s="61" customFormat="1" ht="28.35" customHeight="1" x14ac:dyDescent="0.25">
      <c r="B6" s="356" t="s">
        <v>146</v>
      </c>
      <c r="C6" s="357"/>
      <c r="D6" s="357"/>
      <c r="E6" s="357"/>
      <c r="F6" s="292">
        <v>1277035819.5900002</v>
      </c>
      <c r="G6" s="293">
        <v>1179615025.7800002</v>
      </c>
      <c r="I6" s="268"/>
    </row>
    <row r="7" spans="2:9" ht="12" customHeight="1" x14ac:dyDescent="0.2">
      <c r="B7" s="249"/>
      <c r="C7" s="362" t="s">
        <v>147</v>
      </c>
      <c r="D7" s="362"/>
      <c r="E7" s="362"/>
      <c r="F7" s="280">
        <v>1087868936.6600001</v>
      </c>
      <c r="G7" s="285">
        <v>1002656552.33</v>
      </c>
      <c r="I7" s="100"/>
    </row>
    <row r="8" spans="2:9" ht="12" customHeight="1" x14ac:dyDescent="0.2">
      <c r="B8" s="249"/>
      <c r="C8" s="362" t="s">
        <v>148</v>
      </c>
      <c r="D8" s="362"/>
      <c r="E8" s="362"/>
      <c r="F8" s="280">
        <v>0</v>
      </c>
      <c r="G8" s="285">
        <v>0</v>
      </c>
      <c r="I8" s="269"/>
    </row>
    <row r="9" spans="2:9" ht="12" customHeight="1" x14ac:dyDescent="0.2">
      <c r="B9" s="249"/>
      <c r="C9" s="362" t="s">
        <v>149</v>
      </c>
      <c r="D9" s="362"/>
      <c r="E9" s="362"/>
      <c r="F9" s="280">
        <v>0</v>
      </c>
      <c r="G9" s="285">
        <v>0</v>
      </c>
    </row>
    <row r="10" spans="2:9" x14ac:dyDescent="0.2">
      <c r="B10" s="249"/>
      <c r="C10" s="362" t="s">
        <v>150</v>
      </c>
      <c r="D10" s="362"/>
      <c r="E10" s="362"/>
      <c r="F10" s="280">
        <v>93482197.989999995</v>
      </c>
      <c r="G10" s="285">
        <v>90803359.620000005</v>
      </c>
    </row>
    <row r="11" spans="2:9" ht="15.6" customHeight="1" x14ac:dyDescent="0.2">
      <c r="B11" s="249"/>
      <c r="C11" s="362" t="s">
        <v>151</v>
      </c>
      <c r="D11" s="362"/>
      <c r="E11" s="362"/>
      <c r="F11" s="280">
        <v>43986718.390000001</v>
      </c>
      <c r="G11" s="285">
        <v>42877121.880000003</v>
      </c>
    </row>
    <row r="12" spans="2:9" ht="12" customHeight="1" x14ac:dyDescent="0.2">
      <c r="B12" s="249"/>
      <c r="C12" s="362" t="s">
        <v>152</v>
      </c>
      <c r="D12" s="362"/>
      <c r="E12" s="362"/>
      <c r="F12" s="280">
        <v>51697966.549999997</v>
      </c>
      <c r="G12" s="285">
        <v>43277991.950000003</v>
      </c>
    </row>
    <row r="13" spans="2:9" ht="12" customHeight="1" x14ac:dyDescent="0.2">
      <c r="B13" s="249"/>
      <c r="C13" s="362" t="s">
        <v>153</v>
      </c>
      <c r="D13" s="362"/>
      <c r="E13" s="362"/>
      <c r="F13" s="280">
        <v>0</v>
      </c>
      <c r="G13" s="285">
        <v>0</v>
      </c>
      <c r="I13" s="100"/>
    </row>
    <row r="14" spans="2:9" ht="23.45" customHeight="1" x14ac:dyDescent="0.2">
      <c r="B14" s="249"/>
      <c r="C14" s="362" t="s">
        <v>154</v>
      </c>
      <c r="D14" s="362"/>
      <c r="E14" s="362"/>
      <c r="F14" s="280">
        <v>0</v>
      </c>
      <c r="G14" s="285">
        <v>0</v>
      </c>
    </row>
    <row r="15" spans="2:9" x14ac:dyDescent="0.2">
      <c r="B15" s="363" t="s">
        <v>155</v>
      </c>
      <c r="C15" s="364"/>
      <c r="D15" s="364"/>
      <c r="E15" s="364"/>
      <c r="F15" s="282">
        <v>863402311.16000009</v>
      </c>
      <c r="G15" s="286">
        <v>817445738.88</v>
      </c>
    </row>
    <row r="16" spans="2:9" x14ac:dyDescent="0.2">
      <c r="B16" s="249"/>
      <c r="C16" s="362" t="s">
        <v>156</v>
      </c>
      <c r="D16" s="362"/>
      <c r="E16" s="362"/>
      <c r="F16" s="280">
        <v>796243206.47000003</v>
      </c>
      <c r="G16" s="285">
        <v>721133772.15999997</v>
      </c>
      <c r="I16" s="279"/>
    </row>
    <row r="17" spans="1:9" x14ac:dyDescent="0.2">
      <c r="B17" s="249"/>
      <c r="C17" s="362" t="s">
        <v>157</v>
      </c>
      <c r="D17" s="362"/>
      <c r="E17" s="362"/>
      <c r="F17" s="280">
        <v>67159104.689999998</v>
      </c>
      <c r="G17" s="285">
        <v>96311966.719999999</v>
      </c>
    </row>
    <row r="18" spans="1:9" x14ac:dyDescent="0.2">
      <c r="B18" s="363" t="s">
        <v>158</v>
      </c>
      <c r="C18" s="364"/>
      <c r="D18" s="364"/>
      <c r="E18" s="364"/>
      <c r="F18" s="282">
        <v>67164.899999999994</v>
      </c>
      <c r="G18" s="286">
        <v>500262.75</v>
      </c>
    </row>
    <row r="19" spans="1:9" ht="12.75" customHeight="1" x14ac:dyDescent="0.25">
      <c r="A19" s="242"/>
      <c r="B19" s="249"/>
      <c r="C19" s="362" t="s">
        <v>159</v>
      </c>
      <c r="D19" s="362"/>
      <c r="E19" s="362"/>
      <c r="F19" s="280">
        <v>0</v>
      </c>
      <c r="G19" s="285">
        <v>0</v>
      </c>
    </row>
    <row r="20" spans="1:9" x14ac:dyDescent="0.2">
      <c r="B20" s="249"/>
      <c r="C20" s="362" t="s">
        <v>160</v>
      </c>
      <c r="D20" s="362"/>
      <c r="E20" s="362"/>
      <c r="F20" s="280">
        <v>0</v>
      </c>
      <c r="G20" s="285">
        <v>0</v>
      </c>
    </row>
    <row r="21" spans="1:9" x14ac:dyDescent="0.2">
      <c r="B21" s="249"/>
      <c r="C21" s="362" t="s">
        <v>161</v>
      </c>
      <c r="D21" s="362"/>
      <c r="E21" s="362"/>
      <c r="F21" s="280">
        <v>0</v>
      </c>
      <c r="G21" s="285">
        <v>0</v>
      </c>
    </row>
    <row r="22" spans="1:9" x14ac:dyDescent="0.2">
      <c r="B22" s="249"/>
      <c r="C22" s="362" t="s">
        <v>162</v>
      </c>
      <c r="D22" s="362"/>
      <c r="E22" s="362"/>
      <c r="F22" s="280">
        <v>0</v>
      </c>
      <c r="G22" s="285">
        <v>0</v>
      </c>
    </row>
    <row r="23" spans="1:9" x14ac:dyDescent="0.2">
      <c r="B23" s="249"/>
      <c r="C23" s="362" t="s">
        <v>163</v>
      </c>
      <c r="D23" s="362"/>
      <c r="E23" s="362"/>
      <c r="F23" s="280">
        <v>67164.899999999994</v>
      </c>
      <c r="G23" s="285">
        <v>500262.75</v>
      </c>
    </row>
    <row r="24" spans="1:9" x14ac:dyDescent="0.2">
      <c r="B24" s="249"/>
      <c r="C24" s="247"/>
      <c r="D24" s="247"/>
      <c r="E24" s="247"/>
      <c r="F24" s="281"/>
      <c r="G24" s="287"/>
    </row>
    <row r="25" spans="1:9" x14ac:dyDescent="0.2">
      <c r="B25" s="365" t="s">
        <v>164</v>
      </c>
      <c r="C25" s="366"/>
      <c r="D25" s="366"/>
      <c r="E25" s="366"/>
      <c r="F25" s="283">
        <v>2140505295.6500001</v>
      </c>
      <c r="G25" s="288">
        <v>1997561027.4100003</v>
      </c>
      <c r="I25" s="294"/>
    </row>
    <row r="26" spans="1:9" x14ac:dyDescent="0.2">
      <c r="B26" s="249"/>
      <c r="C26" s="247"/>
      <c r="D26" s="247"/>
      <c r="E26" s="247"/>
      <c r="F26" s="280"/>
      <c r="G26" s="285"/>
    </row>
    <row r="27" spans="1:9" x14ac:dyDescent="0.2">
      <c r="B27" s="356" t="s">
        <v>165</v>
      </c>
      <c r="C27" s="357"/>
      <c r="D27" s="357"/>
      <c r="E27" s="357"/>
      <c r="F27" s="280"/>
      <c r="G27" s="285"/>
    </row>
    <row r="28" spans="1:9" x14ac:dyDescent="0.2">
      <c r="B28" s="363" t="s">
        <v>166</v>
      </c>
      <c r="C28" s="364"/>
      <c r="D28" s="364"/>
      <c r="E28" s="364"/>
      <c r="F28" s="284">
        <v>749466564.22000003</v>
      </c>
      <c r="G28" s="289">
        <v>648155234.90999997</v>
      </c>
    </row>
    <row r="29" spans="1:9" x14ac:dyDescent="0.2">
      <c r="B29" s="249"/>
      <c r="C29" s="362" t="s">
        <v>167</v>
      </c>
      <c r="D29" s="362"/>
      <c r="E29" s="362"/>
      <c r="F29" s="280">
        <v>470494373.26999998</v>
      </c>
      <c r="G29" s="285">
        <v>395198005.14999998</v>
      </c>
    </row>
    <row r="30" spans="1:9" x14ac:dyDescent="0.2">
      <c r="B30" s="249"/>
      <c r="C30" s="362" t="s">
        <v>168</v>
      </c>
      <c r="D30" s="362"/>
      <c r="E30" s="362"/>
      <c r="F30" s="280">
        <v>60855558.219999999</v>
      </c>
      <c r="G30" s="285">
        <v>50574951.219999999</v>
      </c>
    </row>
    <row r="31" spans="1:9" x14ac:dyDescent="0.2">
      <c r="B31" s="249"/>
      <c r="C31" s="362" t="s">
        <v>169</v>
      </c>
      <c r="D31" s="362"/>
      <c r="E31" s="362"/>
      <c r="F31" s="280">
        <v>218116632.72999999</v>
      </c>
      <c r="G31" s="285">
        <v>202382278.53999999</v>
      </c>
    </row>
    <row r="32" spans="1:9" x14ac:dyDescent="0.2">
      <c r="B32" s="363" t="s">
        <v>157</v>
      </c>
      <c r="C32" s="364"/>
      <c r="D32" s="364"/>
      <c r="E32" s="364"/>
      <c r="F32" s="284">
        <v>131433597.81</v>
      </c>
      <c r="G32" s="289">
        <v>142678343.41</v>
      </c>
    </row>
    <row r="33" spans="2:9" x14ac:dyDescent="0.2">
      <c r="B33" s="249"/>
      <c r="C33" s="362" t="s">
        <v>170</v>
      </c>
      <c r="D33" s="362"/>
      <c r="E33" s="362"/>
      <c r="F33" s="280">
        <v>0</v>
      </c>
      <c r="G33" s="285">
        <v>0</v>
      </c>
    </row>
    <row r="34" spans="2:9" x14ac:dyDescent="0.2">
      <c r="B34" s="249"/>
      <c r="C34" s="362" t="s">
        <v>171</v>
      </c>
      <c r="D34" s="362"/>
      <c r="E34" s="362"/>
      <c r="F34" s="280">
        <v>7966666.5999999996</v>
      </c>
      <c r="G34" s="285">
        <v>5770833.3099999996</v>
      </c>
    </row>
    <row r="35" spans="2:9" x14ac:dyDescent="0.2">
      <c r="B35" s="249"/>
      <c r="C35" s="362" t="s">
        <v>172</v>
      </c>
      <c r="D35" s="362"/>
      <c r="E35" s="362"/>
      <c r="F35" s="280">
        <v>0</v>
      </c>
      <c r="G35" s="285">
        <v>0</v>
      </c>
    </row>
    <row r="36" spans="2:9" x14ac:dyDescent="0.2">
      <c r="B36" s="249"/>
      <c r="C36" s="362" t="s">
        <v>173</v>
      </c>
      <c r="D36" s="362"/>
      <c r="E36" s="362"/>
      <c r="F36" s="280">
        <v>3645088.16</v>
      </c>
      <c r="G36" s="285">
        <v>2177523.15</v>
      </c>
    </row>
    <row r="37" spans="2:9" x14ac:dyDescent="0.2">
      <c r="B37" s="249"/>
      <c r="C37" s="362" t="s">
        <v>174</v>
      </c>
      <c r="D37" s="362"/>
      <c r="E37" s="362"/>
      <c r="F37" s="280">
        <v>119821843.05</v>
      </c>
      <c r="G37" s="285">
        <v>104729986.95</v>
      </c>
    </row>
    <row r="38" spans="2:9" x14ac:dyDescent="0.2">
      <c r="B38" s="249"/>
      <c r="C38" s="362" t="s">
        <v>175</v>
      </c>
      <c r="D38" s="362"/>
      <c r="E38" s="362"/>
      <c r="F38" s="280">
        <v>0</v>
      </c>
      <c r="G38" s="285">
        <v>30000000</v>
      </c>
    </row>
    <row r="39" spans="2:9" x14ac:dyDescent="0.2">
      <c r="B39" s="249"/>
      <c r="C39" s="362" t="s">
        <v>176</v>
      </c>
      <c r="D39" s="362"/>
      <c r="E39" s="362"/>
      <c r="F39" s="280">
        <v>0</v>
      </c>
      <c r="G39" s="285">
        <v>0</v>
      </c>
    </row>
    <row r="40" spans="2:9" x14ac:dyDescent="0.2">
      <c r="B40" s="249"/>
      <c r="C40" s="362" t="s">
        <v>177</v>
      </c>
      <c r="D40" s="362"/>
      <c r="E40" s="362"/>
      <c r="F40" s="280">
        <v>0</v>
      </c>
      <c r="G40" s="285">
        <v>0</v>
      </c>
    </row>
    <row r="41" spans="2:9" x14ac:dyDescent="0.2">
      <c r="B41" s="249"/>
      <c r="C41" s="362" t="s">
        <v>178</v>
      </c>
      <c r="D41" s="362"/>
      <c r="E41" s="362"/>
      <c r="F41" s="280">
        <v>0</v>
      </c>
      <c r="G41" s="285">
        <v>0</v>
      </c>
      <c r="I41" s="100"/>
    </row>
    <row r="42" spans="2:9" x14ac:dyDescent="0.2">
      <c r="B42" s="267"/>
      <c r="C42" s="266"/>
      <c r="D42" s="266"/>
      <c r="E42" s="266"/>
      <c r="F42" s="280"/>
      <c r="G42" s="250"/>
      <c r="I42" s="100"/>
    </row>
    <row r="43" spans="2:9" x14ac:dyDescent="0.2">
      <c r="B43" s="363" t="s">
        <v>179</v>
      </c>
      <c r="C43" s="364"/>
      <c r="D43" s="364"/>
      <c r="E43" s="364"/>
      <c r="F43" s="284">
        <v>0</v>
      </c>
      <c r="G43" s="289">
        <v>0</v>
      </c>
    </row>
    <row r="44" spans="2:9" x14ac:dyDescent="0.2">
      <c r="B44" s="249"/>
      <c r="C44" s="362" t="s">
        <v>180</v>
      </c>
      <c r="D44" s="362"/>
      <c r="E44" s="362"/>
      <c r="F44" s="280">
        <v>0</v>
      </c>
      <c r="G44" s="285">
        <v>0</v>
      </c>
    </row>
    <row r="45" spans="2:9" x14ac:dyDescent="0.2">
      <c r="B45" s="249"/>
      <c r="C45" s="362" t="s">
        <v>82</v>
      </c>
      <c r="D45" s="362"/>
      <c r="E45" s="362"/>
      <c r="F45" s="280">
        <v>0</v>
      </c>
      <c r="G45" s="285">
        <v>0</v>
      </c>
    </row>
    <row r="46" spans="2:9" x14ac:dyDescent="0.2">
      <c r="B46" s="249"/>
      <c r="C46" s="362" t="s">
        <v>181</v>
      </c>
      <c r="D46" s="362"/>
      <c r="E46" s="362"/>
      <c r="F46" s="280">
        <v>0</v>
      </c>
      <c r="G46" s="285">
        <v>0</v>
      </c>
    </row>
    <row r="47" spans="2:9" x14ac:dyDescent="0.2">
      <c r="B47" s="363" t="s">
        <v>182</v>
      </c>
      <c r="C47" s="364"/>
      <c r="D47" s="364"/>
      <c r="E47" s="364"/>
      <c r="F47" s="284">
        <v>44747226.579999998</v>
      </c>
      <c r="G47" s="289">
        <v>65425367.420000002</v>
      </c>
    </row>
    <row r="48" spans="2:9" x14ac:dyDescent="0.2">
      <c r="B48" s="251"/>
      <c r="C48" s="360" t="s">
        <v>183</v>
      </c>
      <c r="D48" s="360"/>
      <c r="E48" s="360"/>
      <c r="F48" s="280">
        <v>43388147.93</v>
      </c>
      <c r="G48" s="285">
        <v>35265367.420000002</v>
      </c>
    </row>
    <row r="49" spans="2:7" x14ac:dyDescent="0.2">
      <c r="B49" s="251"/>
      <c r="C49" s="360" t="s">
        <v>184</v>
      </c>
      <c r="D49" s="360"/>
      <c r="E49" s="360"/>
      <c r="F49" s="280">
        <v>1359078.65</v>
      </c>
      <c r="G49" s="285">
        <v>30160000</v>
      </c>
    </row>
    <row r="50" spans="2:7" x14ac:dyDescent="0.2">
      <c r="B50" s="251"/>
      <c r="C50" s="360" t="s">
        <v>185</v>
      </c>
      <c r="D50" s="360"/>
      <c r="E50" s="360"/>
      <c r="F50" s="280">
        <v>0</v>
      </c>
      <c r="G50" s="285">
        <v>0</v>
      </c>
    </row>
    <row r="51" spans="2:7" x14ac:dyDescent="0.2">
      <c r="B51" s="251"/>
      <c r="C51" s="360" t="s">
        <v>186</v>
      </c>
      <c r="D51" s="360"/>
      <c r="E51" s="360"/>
      <c r="F51" s="280">
        <v>0</v>
      </c>
      <c r="G51" s="285">
        <v>0</v>
      </c>
    </row>
    <row r="52" spans="2:7" x14ac:dyDescent="0.2">
      <c r="B52" s="251"/>
      <c r="C52" s="360" t="s">
        <v>187</v>
      </c>
      <c r="D52" s="360"/>
      <c r="E52" s="360"/>
      <c r="F52" s="280">
        <v>0</v>
      </c>
      <c r="G52" s="285">
        <v>0</v>
      </c>
    </row>
    <row r="53" spans="2:7" x14ac:dyDescent="0.2">
      <c r="B53" s="358" t="s">
        <v>188</v>
      </c>
      <c r="C53" s="359"/>
      <c r="D53" s="359"/>
      <c r="E53" s="359"/>
      <c r="F53" s="282">
        <v>73281630.349999994</v>
      </c>
      <c r="G53" s="289">
        <v>21590757.129999999</v>
      </c>
    </row>
    <row r="54" spans="2:7" x14ac:dyDescent="0.2">
      <c r="B54" s="251"/>
      <c r="C54" s="360" t="s">
        <v>189</v>
      </c>
      <c r="D54" s="360"/>
      <c r="E54" s="360"/>
      <c r="F54" s="280">
        <v>33725140.350000001</v>
      </c>
      <c r="G54" s="285">
        <v>21590757.129999999</v>
      </c>
    </row>
    <row r="55" spans="2:7" x14ac:dyDescent="0.2">
      <c r="B55" s="251"/>
      <c r="C55" s="360" t="s">
        <v>190</v>
      </c>
      <c r="D55" s="360"/>
      <c r="E55" s="360"/>
      <c r="F55" s="280">
        <v>0</v>
      </c>
      <c r="G55" s="285">
        <v>0</v>
      </c>
    </row>
    <row r="56" spans="2:7" x14ac:dyDescent="0.2">
      <c r="B56" s="251"/>
      <c r="C56" s="360" t="s">
        <v>191</v>
      </c>
      <c r="D56" s="360"/>
      <c r="E56" s="360"/>
      <c r="F56" s="280">
        <v>0</v>
      </c>
      <c r="G56" s="285">
        <v>0</v>
      </c>
    </row>
    <row r="57" spans="2:7" ht="28.5" customHeight="1" x14ac:dyDescent="0.2">
      <c r="B57" s="251"/>
      <c r="C57" s="360" t="s">
        <v>192</v>
      </c>
      <c r="D57" s="360"/>
      <c r="E57" s="360"/>
      <c r="F57" s="280">
        <v>0</v>
      </c>
      <c r="G57" s="285">
        <v>0</v>
      </c>
    </row>
    <row r="58" spans="2:7" x14ac:dyDescent="0.2">
      <c r="B58" s="251"/>
      <c r="C58" s="360" t="s">
        <v>193</v>
      </c>
      <c r="D58" s="360"/>
      <c r="E58" s="360"/>
      <c r="F58" s="280">
        <v>0</v>
      </c>
      <c r="G58" s="285">
        <v>0</v>
      </c>
    </row>
    <row r="59" spans="2:7" x14ac:dyDescent="0.2">
      <c r="B59" s="251"/>
      <c r="C59" s="360" t="s">
        <v>194</v>
      </c>
      <c r="D59" s="360"/>
      <c r="E59" s="360"/>
      <c r="F59" s="280">
        <v>39556490</v>
      </c>
      <c r="G59" s="285">
        <v>0</v>
      </c>
    </row>
    <row r="60" spans="2:7" x14ac:dyDescent="0.2">
      <c r="B60" s="358" t="s">
        <v>195</v>
      </c>
      <c r="C60" s="359"/>
      <c r="D60" s="359"/>
      <c r="E60" s="359"/>
      <c r="F60" s="282">
        <v>0</v>
      </c>
      <c r="G60" s="289">
        <v>0</v>
      </c>
    </row>
    <row r="61" spans="2:7" x14ac:dyDescent="0.2">
      <c r="B61" s="251"/>
      <c r="C61" s="360" t="s">
        <v>196</v>
      </c>
      <c r="D61" s="360"/>
      <c r="E61" s="360"/>
      <c r="F61" s="280">
        <v>0</v>
      </c>
      <c r="G61" s="285">
        <v>0</v>
      </c>
    </row>
    <row r="62" spans="2:7" x14ac:dyDescent="0.2">
      <c r="B62" s="361"/>
      <c r="C62" s="362"/>
      <c r="D62" s="362"/>
      <c r="E62" s="362"/>
      <c r="F62" s="280"/>
      <c r="G62" s="285"/>
    </row>
    <row r="63" spans="2:7" x14ac:dyDescent="0.2">
      <c r="B63" s="356" t="s">
        <v>197</v>
      </c>
      <c r="C63" s="357"/>
      <c r="D63" s="357"/>
      <c r="E63" s="357"/>
      <c r="F63" s="290">
        <v>998929018.96000004</v>
      </c>
      <c r="G63" s="291">
        <v>877849702.86999989</v>
      </c>
    </row>
    <row r="64" spans="2:7" x14ac:dyDescent="0.2">
      <c r="B64" s="249"/>
      <c r="C64" s="247"/>
      <c r="D64" s="247"/>
      <c r="E64" s="247"/>
      <c r="F64" s="280"/>
      <c r="G64" s="285"/>
    </row>
    <row r="65" spans="1:7" x14ac:dyDescent="0.2">
      <c r="B65" s="356" t="s">
        <v>198</v>
      </c>
      <c r="C65" s="357"/>
      <c r="D65" s="357"/>
      <c r="E65" s="357"/>
      <c r="F65" s="290">
        <v>1141576276.6900001</v>
      </c>
      <c r="G65" s="291">
        <v>1119711324.5400004</v>
      </c>
    </row>
    <row r="66" spans="1:7" x14ac:dyDescent="0.2">
      <c r="B66" s="249"/>
      <c r="C66" s="247"/>
      <c r="D66" s="247"/>
      <c r="E66" s="247"/>
      <c r="F66" s="247"/>
      <c r="G66" s="252"/>
    </row>
    <row r="67" spans="1:7" x14ac:dyDescent="0.2">
      <c r="B67" s="253"/>
      <c r="C67" s="254"/>
      <c r="D67" s="254"/>
      <c r="E67" s="254"/>
      <c r="F67" s="254"/>
      <c r="G67" s="255"/>
    </row>
    <row r="68" spans="1:7" x14ac:dyDescent="0.2">
      <c r="B68" s="54" t="s">
        <v>242</v>
      </c>
    </row>
    <row r="70" spans="1:7" x14ac:dyDescent="0.2">
      <c r="B70" s="367" t="s">
        <v>38</v>
      </c>
      <c r="C70" s="368"/>
      <c r="D70" s="368"/>
      <c r="E70" s="368"/>
      <c r="F70" s="368"/>
      <c r="G70" s="369"/>
    </row>
    <row r="71" spans="1:7" x14ac:dyDescent="0.2">
      <c r="B71" s="370" t="s">
        <v>145</v>
      </c>
      <c r="C71" s="371"/>
      <c r="D71" s="371"/>
      <c r="E71" s="371"/>
      <c r="F71" s="371"/>
      <c r="G71" s="372"/>
    </row>
    <row r="72" spans="1:7" x14ac:dyDescent="0.2">
      <c r="B72" s="373" t="s">
        <v>314</v>
      </c>
      <c r="C72" s="374"/>
      <c r="D72" s="374"/>
      <c r="E72" s="374"/>
      <c r="F72" s="374"/>
      <c r="G72" s="375"/>
    </row>
    <row r="73" spans="1:7" x14ac:dyDescent="0.2">
      <c r="A73" s="57"/>
      <c r="B73" s="245"/>
      <c r="C73" s="246"/>
      <c r="D73" s="246"/>
      <c r="E73" s="246"/>
      <c r="F73" s="56">
        <v>2018</v>
      </c>
      <c r="G73" s="265">
        <v>2017</v>
      </c>
    </row>
    <row r="74" spans="1:7" x14ac:dyDescent="0.2">
      <c r="B74" s="356" t="s">
        <v>21</v>
      </c>
      <c r="C74" s="357"/>
      <c r="D74" s="357"/>
      <c r="E74" s="357"/>
      <c r="F74" s="304"/>
      <c r="G74" s="248"/>
    </row>
    <row r="75" spans="1:7" x14ac:dyDescent="0.2">
      <c r="A75" s="61"/>
      <c r="B75" s="356" t="s">
        <v>146</v>
      </c>
      <c r="C75" s="357"/>
      <c r="D75" s="357"/>
      <c r="E75" s="357"/>
      <c r="F75" s="292">
        <v>1277035819.5900002</v>
      </c>
      <c r="G75" s="293">
        <v>2620388749.1800003</v>
      </c>
    </row>
    <row r="76" spans="1:7" x14ac:dyDescent="0.2">
      <c r="B76" s="305"/>
      <c r="C76" s="362" t="s">
        <v>147</v>
      </c>
      <c r="D76" s="362"/>
      <c r="E76" s="362"/>
      <c r="F76" s="280">
        <v>1087868936.6600001</v>
      </c>
      <c r="G76" s="285">
        <v>1884227130.75</v>
      </c>
    </row>
    <row r="77" spans="1:7" x14ac:dyDescent="0.2">
      <c r="B77" s="305"/>
      <c r="C77" s="362" t="s">
        <v>148</v>
      </c>
      <c r="D77" s="362"/>
      <c r="E77" s="362"/>
      <c r="F77" s="280">
        <v>0</v>
      </c>
      <c r="G77" s="285">
        <v>0</v>
      </c>
    </row>
    <row r="78" spans="1:7" x14ac:dyDescent="0.2">
      <c r="B78" s="305"/>
      <c r="C78" s="362" t="s">
        <v>149</v>
      </c>
      <c r="D78" s="362"/>
      <c r="E78" s="362"/>
      <c r="F78" s="280">
        <v>0</v>
      </c>
      <c r="G78" s="285">
        <v>0</v>
      </c>
    </row>
    <row r="79" spans="1:7" x14ac:dyDescent="0.2">
      <c r="B79" s="305"/>
      <c r="C79" s="362" t="s">
        <v>150</v>
      </c>
      <c r="D79" s="362"/>
      <c r="E79" s="362"/>
      <c r="F79" s="280">
        <v>93482197.989999995</v>
      </c>
      <c r="G79" s="285">
        <v>265675357.12</v>
      </c>
    </row>
    <row r="80" spans="1:7" x14ac:dyDescent="0.2">
      <c r="B80" s="305"/>
      <c r="C80" s="362" t="s">
        <v>151</v>
      </c>
      <c r="D80" s="362"/>
      <c r="E80" s="362"/>
      <c r="F80" s="280">
        <v>43986718.390000001</v>
      </c>
      <c r="G80" s="285">
        <v>178342274.28</v>
      </c>
    </row>
    <row r="81" spans="1:7" x14ac:dyDescent="0.2">
      <c r="B81" s="305"/>
      <c r="C81" s="362" t="s">
        <v>152</v>
      </c>
      <c r="D81" s="362"/>
      <c r="E81" s="362"/>
      <c r="F81" s="280">
        <v>51697966.549999997</v>
      </c>
      <c r="G81" s="285">
        <v>292143987.02999997</v>
      </c>
    </row>
    <row r="82" spans="1:7" x14ac:dyDescent="0.2">
      <c r="B82" s="305"/>
      <c r="C82" s="362" t="s">
        <v>153</v>
      </c>
      <c r="D82" s="362"/>
      <c r="E82" s="362"/>
      <c r="F82" s="280">
        <v>0</v>
      </c>
      <c r="G82" s="285">
        <v>0</v>
      </c>
    </row>
    <row r="83" spans="1:7" x14ac:dyDescent="0.2">
      <c r="B83" s="305"/>
      <c r="C83" s="362" t="s">
        <v>154</v>
      </c>
      <c r="D83" s="362"/>
      <c r="E83" s="362"/>
      <c r="F83" s="280">
        <v>0</v>
      </c>
      <c r="G83" s="285">
        <v>0</v>
      </c>
    </row>
    <row r="84" spans="1:7" x14ac:dyDescent="0.2">
      <c r="B84" s="363" t="s">
        <v>155</v>
      </c>
      <c r="C84" s="364"/>
      <c r="D84" s="364"/>
      <c r="E84" s="364"/>
      <c r="F84" s="282">
        <v>863402311.16000009</v>
      </c>
      <c r="G84" s="286">
        <v>3375540574.9100003</v>
      </c>
    </row>
    <row r="85" spans="1:7" x14ac:dyDescent="0.2">
      <c r="B85" s="305"/>
      <c r="C85" s="362" t="s">
        <v>156</v>
      </c>
      <c r="D85" s="362"/>
      <c r="E85" s="362"/>
      <c r="F85" s="280">
        <v>796243206.47000003</v>
      </c>
      <c r="G85" s="285">
        <v>2866392607.6100001</v>
      </c>
    </row>
    <row r="86" spans="1:7" x14ac:dyDescent="0.2">
      <c r="B86" s="305"/>
      <c r="C86" s="362" t="s">
        <v>157</v>
      </c>
      <c r="D86" s="362"/>
      <c r="E86" s="362"/>
      <c r="F86" s="280">
        <v>67159104.689999998</v>
      </c>
      <c r="G86" s="285">
        <v>509147967.30000001</v>
      </c>
    </row>
    <row r="87" spans="1:7" x14ac:dyDescent="0.2">
      <c r="B87" s="363" t="s">
        <v>158</v>
      </c>
      <c r="C87" s="364"/>
      <c r="D87" s="364"/>
      <c r="E87" s="364"/>
      <c r="F87" s="282">
        <v>67164.899999999994</v>
      </c>
      <c r="G87" s="286">
        <v>512767.04</v>
      </c>
    </row>
    <row r="88" spans="1:7" ht="15" x14ac:dyDescent="0.25">
      <c r="A88" s="242"/>
      <c r="B88" s="305"/>
      <c r="C88" s="362" t="s">
        <v>159</v>
      </c>
      <c r="D88" s="362"/>
      <c r="E88" s="362"/>
      <c r="F88" s="280">
        <v>0</v>
      </c>
      <c r="G88" s="285">
        <v>0</v>
      </c>
    </row>
    <row r="89" spans="1:7" x14ac:dyDescent="0.2">
      <c r="B89" s="305"/>
      <c r="C89" s="362" t="s">
        <v>160</v>
      </c>
      <c r="D89" s="362"/>
      <c r="E89" s="362"/>
      <c r="F89" s="280">
        <v>0</v>
      </c>
      <c r="G89" s="285">
        <v>0</v>
      </c>
    </row>
    <row r="90" spans="1:7" x14ac:dyDescent="0.2">
      <c r="B90" s="305"/>
      <c r="C90" s="362" t="s">
        <v>161</v>
      </c>
      <c r="D90" s="362"/>
      <c r="E90" s="362"/>
      <c r="F90" s="280">
        <v>0</v>
      </c>
      <c r="G90" s="285">
        <v>0</v>
      </c>
    </row>
    <row r="91" spans="1:7" x14ac:dyDescent="0.2">
      <c r="B91" s="305"/>
      <c r="C91" s="362" t="s">
        <v>162</v>
      </c>
      <c r="D91" s="362"/>
      <c r="E91" s="362"/>
      <c r="F91" s="280">
        <v>0</v>
      </c>
      <c r="G91" s="285">
        <v>0</v>
      </c>
    </row>
    <row r="92" spans="1:7" x14ac:dyDescent="0.2">
      <c r="B92" s="305"/>
      <c r="C92" s="362" t="s">
        <v>163</v>
      </c>
      <c r="D92" s="362"/>
      <c r="E92" s="362"/>
      <c r="F92" s="280">
        <v>67164.899999999994</v>
      </c>
      <c r="G92" s="285">
        <v>512767.04</v>
      </c>
    </row>
    <row r="93" spans="1:7" x14ac:dyDescent="0.2">
      <c r="B93" s="305"/>
      <c r="C93" s="304"/>
      <c r="D93" s="304"/>
      <c r="E93" s="304"/>
      <c r="F93" s="281"/>
      <c r="G93" s="287"/>
    </row>
    <row r="94" spans="1:7" x14ac:dyDescent="0.2">
      <c r="B94" s="365" t="s">
        <v>164</v>
      </c>
      <c r="C94" s="366"/>
      <c r="D94" s="366"/>
      <c r="E94" s="366"/>
      <c r="F94" s="283">
        <v>2140505295.6500001</v>
      </c>
      <c r="G94" s="288">
        <v>5996442091.1300011</v>
      </c>
    </row>
    <row r="95" spans="1:7" x14ac:dyDescent="0.2">
      <c r="B95" s="305"/>
      <c r="C95" s="304"/>
      <c r="D95" s="304"/>
      <c r="E95" s="304"/>
      <c r="F95" s="280"/>
      <c r="G95" s="285"/>
    </row>
    <row r="96" spans="1:7" x14ac:dyDescent="0.2">
      <c r="B96" s="356" t="s">
        <v>165</v>
      </c>
      <c r="C96" s="357"/>
      <c r="D96" s="357"/>
      <c r="E96" s="357"/>
      <c r="F96" s="280"/>
      <c r="G96" s="285"/>
    </row>
    <row r="97" spans="2:7" x14ac:dyDescent="0.2">
      <c r="B97" s="363" t="s">
        <v>166</v>
      </c>
      <c r="C97" s="364"/>
      <c r="D97" s="364"/>
      <c r="E97" s="364"/>
      <c r="F97" s="284">
        <v>749466564.22000003</v>
      </c>
      <c r="G97" s="289">
        <v>3930035192.6800003</v>
      </c>
    </row>
    <row r="98" spans="2:7" x14ac:dyDescent="0.2">
      <c r="B98" s="305"/>
      <c r="C98" s="362" t="s">
        <v>167</v>
      </c>
      <c r="D98" s="362"/>
      <c r="E98" s="362"/>
      <c r="F98" s="280">
        <v>470494373.26999998</v>
      </c>
      <c r="G98" s="285">
        <v>1718424080.96</v>
      </c>
    </row>
    <row r="99" spans="2:7" x14ac:dyDescent="0.2">
      <c r="B99" s="305"/>
      <c r="C99" s="362" t="s">
        <v>168</v>
      </c>
      <c r="D99" s="362"/>
      <c r="E99" s="362"/>
      <c r="F99" s="280">
        <v>60855558.219999999</v>
      </c>
      <c r="G99" s="285">
        <v>678865845.11000001</v>
      </c>
    </row>
    <row r="100" spans="2:7" x14ac:dyDescent="0.2">
      <c r="B100" s="305"/>
      <c r="C100" s="362" t="s">
        <v>169</v>
      </c>
      <c r="D100" s="362"/>
      <c r="E100" s="362"/>
      <c r="F100" s="280">
        <v>218116632.72999999</v>
      </c>
      <c r="G100" s="285">
        <v>1532745266.6099999</v>
      </c>
    </row>
    <row r="101" spans="2:7" x14ac:dyDescent="0.2">
      <c r="B101" s="363" t="s">
        <v>157</v>
      </c>
      <c r="C101" s="364"/>
      <c r="D101" s="364"/>
      <c r="E101" s="364"/>
      <c r="F101" s="284">
        <v>131433597.81</v>
      </c>
      <c r="G101" s="289">
        <v>661395004.59000003</v>
      </c>
    </row>
    <row r="102" spans="2:7" x14ac:dyDescent="0.2">
      <c r="B102" s="305"/>
      <c r="C102" s="362" t="s">
        <v>170</v>
      </c>
      <c r="D102" s="362"/>
      <c r="E102" s="362"/>
      <c r="F102" s="280">
        <v>0</v>
      </c>
      <c r="G102" s="285">
        <v>0</v>
      </c>
    </row>
    <row r="103" spans="2:7" x14ac:dyDescent="0.2">
      <c r="B103" s="305"/>
      <c r="C103" s="362" t="s">
        <v>171</v>
      </c>
      <c r="D103" s="362"/>
      <c r="E103" s="362"/>
      <c r="F103" s="280">
        <v>7966666.5999999996</v>
      </c>
      <c r="G103" s="285">
        <v>22199717.960000001</v>
      </c>
    </row>
    <row r="104" spans="2:7" x14ac:dyDescent="0.2">
      <c r="B104" s="305"/>
      <c r="C104" s="362" t="s">
        <v>172</v>
      </c>
      <c r="D104" s="362"/>
      <c r="E104" s="362"/>
      <c r="F104" s="280">
        <v>0</v>
      </c>
      <c r="G104" s="285">
        <v>0</v>
      </c>
    </row>
    <row r="105" spans="2:7" x14ac:dyDescent="0.2">
      <c r="B105" s="305"/>
      <c r="C105" s="362" t="s">
        <v>173</v>
      </c>
      <c r="D105" s="362"/>
      <c r="E105" s="362"/>
      <c r="F105" s="280">
        <v>3645088.16</v>
      </c>
      <c r="G105" s="285">
        <v>63595017.060000002</v>
      </c>
    </row>
    <row r="106" spans="2:7" x14ac:dyDescent="0.2">
      <c r="B106" s="305"/>
      <c r="C106" s="362" t="s">
        <v>174</v>
      </c>
      <c r="D106" s="362"/>
      <c r="E106" s="362"/>
      <c r="F106" s="280">
        <v>119821843.05</v>
      </c>
      <c r="G106" s="285">
        <v>455600269.56999999</v>
      </c>
    </row>
    <row r="107" spans="2:7" x14ac:dyDescent="0.2">
      <c r="B107" s="305"/>
      <c r="C107" s="362" t="s">
        <v>175</v>
      </c>
      <c r="D107" s="362"/>
      <c r="E107" s="362"/>
      <c r="F107" s="280">
        <v>0</v>
      </c>
      <c r="G107" s="285">
        <v>120000000</v>
      </c>
    </row>
    <row r="108" spans="2:7" x14ac:dyDescent="0.2">
      <c r="B108" s="305"/>
      <c r="C108" s="362" t="s">
        <v>176</v>
      </c>
      <c r="D108" s="362"/>
      <c r="E108" s="362"/>
      <c r="F108" s="280">
        <v>0</v>
      </c>
      <c r="G108" s="285">
        <v>0</v>
      </c>
    </row>
    <row r="109" spans="2:7" x14ac:dyDescent="0.2">
      <c r="B109" s="305"/>
      <c r="C109" s="362" t="s">
        <v>177</v>
      </c>
      <c r="D109" s="362"/>
      <c r="E109" s="362"/>
      <c r="F109" s="280">
        <v>0</v>
      </c>
      <c r="G109" s="285">
        <v>0</v>
      </c>
    </row>
    <row r="110" spans="2:7" x14ac:dyDescent="0.2">
      <c r="B110" s="328"/>
      <c r="C110" s="362" t="s">
        <v>178</v>
      </c>
      <c r="D110" s="362"/>
      <c r="E110" s="362"/>
      <c r="F110" s="280">
        <v>0</v>
      </c>
      <c r="G110" s="285">
        <v>0</v>
      </c>
    </row>
    <row r="111" spans="2:7" x14ac:dyDescent="0.2">
      <c r="B111" s="328"/>
      <c r="C111" s="362"/>
      <c r="D111" s="362"/>
      <c r="E111" s="362"/>
      <c r="F111" s="280"/>
      <c r="G111" s="285"/>
    </row>
    <row r="112" spans="2:7" x14ac:dyDescent="0.2">
      <c r="B112" s="363" t="s">
        <v>179</v>
      </c>
      <c r="C112" s="364"/>
      <c r="D112" s="364"/>
      <c r="E112" s="364"/>
      <c r="F112" s="284">
        <v>0</v>
      </c>
      <c r="G112" s="289">
        <v>25392987.68</v>
      </c>
    </row>
    <row r="113" spans="2:7" x14ac:dyDescent="0.2">
      <c r="B113" s="305"/>
      <c r="C113" s="362" t="s">
        <v>180</v>
      </c>
      <c r="D113" s="362"/>
      <c r="E113" s="362"/>
      <c r="F113" s="280">
        <v>0</v>
      </c>
      <c r="G113" s="285">
        <v>0</v>
      </c>
    </row>
    <row r="114" spans="2:7" x14ac:dyDescent="0.2">
      <c r="B114" s="305"/>
      <c r="C114" s="362" t="s">
        <v>82</v>
      </c>
      <c r="D114" s="362"/>
      <c r="E114" s="362"/>
      <c r="F114" s="280">
        <v>0</v>
      </c>
      <c r="G114" s="285">
        <v>0</v>
      </c>
    </row>
    <row r="115" spans="2:7" x14ac:dyDescent="0.2">
      <c r="B115" s="305"/>
      <c r="C115" s="362" t="s">
        <v>181</v>
      </c>
      <c r="D115" s="362"/>
      <c r="E115" s="362"/>
      <c r="F115" s="280">
        <v>0</v>
      </c>
      <c r="G115" s="285">
        <v>25392987.68</v>
      </c>
    </row>
    <row r="116" spans="2:7" x14ac:dyDescent="0.2">
      <c r="B116" s="363" t="s">
        <v>182</v>
      </c>
      <c r="C116" s="364"/>
      <c r="D116" s="364"/>
      <c r="E116" s="364"/>
      <c r="F116" s="284">
        <v>44747226.579999998</v>
      </c>
      <c r="G116" s="289">
        <v>198671750.13</v>
      </c>
    </row>
    <row r="117" spans="2:7" x14ac:dyDescent="0.2">
      <c r="B117" s="251"/>
      <c r="C117" s="360" t="s">
        <v>183</v>
      </c>
      <c r="D117" s="360"/>
      <c r="E117" s="360"/>
      <c r="F117" s="280">
        <v>43388147.93</v>
      </c>
      <c r="G117" s="285">
        <v>167119750.13</v>
      </c>
    </row>
    <row r="118" spans="2:7" x14ac:dyDescent="0.2">
      <c r="B118" s="251"/>
      <c r="C118" s="360" t="s">
        <v>184</v>
      </c>
      <c r="D118" s="360"/>
      <c r="E118" s="360"/>
      <c r="F118" s="280">
        <v>1359078.65</v>
      </c>
      <c r="G118" s="285">
        <v>30160000</v>
      </c>
    </row>
    <row r="119" spans="2:7" x14ac:dyDescent="0.2">
      <c r="B119" s="251"/>
      <c r="C119" s="360" t="s">
        <v>185</v>
      </c>
      <c r="D119" s="360"/>
      <c r="E119" s="360"/>
      <c r="F119" s="280">
        <v>0</v>
      </c>
      <c r="G119" s="285">
        <v>1392000</v>
      </c>
    </row>
    <row r="120" spans="2:7" x14ac:dyDescent="0.2">
      <c r="B120" s="251"/>
      <c r="C120" s="360" t="s">
        <v>186</v>
      </c>
      <c r="D120" s="360"/>
      <c r="E120" s="360"/>
      <c r="F120" s="280">
        <v>0</v>
      </c>
      <c r="G120" s="285">
        <v>0</v>
      </c>
    </row>
    <row r="121" spans="2:7" x14ac:dyDescent="0.2">
      <c r="B121" s="251"/>
      <c r="C121" s="360" t="s">
        <v>187</v>
      </c>
      <c r="D121" s="360"/>
      <c r="E121" s="360"/>
      <c r="F121" s="280">
        <v>0</v>
      </c>
      <c r="G121" s="285">
        <v>0</v>
      </c>
    </row>
    <row r="122" spans="2:7" x14ac:dyDescent="0.2">
      <c r="B122" s="358" t="s">
        <v>188</v>
      </c>
      <c r="C122" s="359"/>
      <c r="D122" s="359"/>
      <c r="E122" s="359"/>
      <c r="F122" s="282">
        <v>73281630.349999994</v>
      </c>
      <c r="G122" s="289">
        <v>103107771.69</v>
      </c>
    </row>
    <row r="123" spans="2:7" x14ac:dyDescent="0.2">
      <c r="B123" s="251"/>
      <c r="C123" s="360" t="s">
        <v>189</v>
      </c>
      <c r="D123" s="360"/>
      <c r="E123" s="360"/>
      <c r="F123" s="280">
        <v>33725140.350000001</v>
      </c>
      <c r="G123" s="285">
        <v>103099154.95999999</v>
      </c>
    </row>
    <row r="124" spans="2:7" x14ac:dyDescent="0.2">
      <c r="B124" s="251"/>
      <c r="C124" s="360" t="s">
        <v>190</v>
      </c>
      <c r="D124" s="360"/>
      <c r="E124" s="360"/>
      <c r="F124" s="280">
        <v>0</v>
      </c>
      <c r="G124" s="285">
        <v>0</v>
      </c>
    </row>
    <row r="125" spans="2:7" x14ac:dyDescent="0.2">
      <c r="B125" s="251"/>
      <c r="C125" s="360" t="s">
        <v>191</v>
      </c>
      <c r="D125" s="360"/>
      <c r="E125" s="360"/>
      <c r="F125" s="280">
        <v>0</v>
      </c>
      <c r="G125" s="285">
        <v>0</v>
      </c>
    </row>
    <row r="126" spans="2:7" x14ac:dyDescent="0.2">
      <c r="B126" s="251"/>
      <c r="C126" s="360" t="s">
        <v>192</v>
      </c>
      <c r="D126" s="360"/>
      <c r="E126" s="360"/>
      <c r="F126" s="280">
        <v>0</v>
      </c>
      <c r="G126" s="285">
        <v>0</v>
      </c>
    </row>
    <row r="127" spans="2:7" x14ac:dyDescent="0.2">
      <c r="B127" s="251"/>
      <c r="C127" s="360" t="s">
        <v>193</v>
      </c>
      <c r="D127" s="360"/>
      <c r="E127" s="360"/>
      <c r="F127" s="280">
        <v>0</v>
      </c>
      <c r="G127" s="285">
        <v>0</v>
      </c>
    </row>
    <row r="128" spans="2:7" x14ac:dyDescent="0.2">
      <c r="B128" s="251"/>
      <c r="C128" s="360" t="s">
        <v>194</v>
      </c>
      <c r="D128" s="360"/>
      <c r="E128" s="360"/>
      <c r="F128" s="280">
        <v>39556490</v>
      </c>
      <c r="G128" s="285">
        <v>8616.73</v>
      </c>
    </row>
    <row r="129" spans="2:7" x14ac:dyDescent="0.2">
      <c r="B129" s="358" t="s">
        <v>195</v>
      </c>
      <c r="C129" s="359"/>
      <c r="D129" s="359"/>
      <c r="E129" s="359"/>
      <c r="F129" s="282">
        <v>0</v>
      </c>
      <c r="G129" s="289">
        <v>19018054.559999999</v>
      </c>
    </row>
    <row r="130" spans="2:7" x14ac:dyDescent="0.2">
      <c r="B130" s="251"/>
      <c r="C130" s="360" t="s">
        <v>196</v>
      </c>
      <c r="D130" s="360"/>
      <c r="E130" s="360"/>
      <c r="F130" s="280">
        <v>0</v>
      </c>
      <c r="G130" s="285">
        <v>19018054.559999999</v>
      </c>
    </row>
    <row r="131" spans="2:7" x14ac:dyDescent="0.2">
      <c r="B131" s="361"/>
      <c r="C131" s="362"/>
      <c r="D131" s="362"/>
      <c r="E131" s="362"/>
      <c r="F131" s="280"/>
      <c r="G131" s="285"/>
    </row>
    <row r="132" spans="2:7" x14ac:dyDescent="0.2">
      <c r="B132" s="356" t="s">
        <v>197</v>
      </c>
      <c r="C132" s="357"/>
      <c r="D132" s="357"/>
      <c r="E132" s="357"/>
      <c r="F132" s="290">
        <v>998929018.96000004</v>
      </c>
      <c r="G132" s="291">
        <v>4937620761.3299999</v>
      </c>
    </row>
    <row r="133" spans="2:7" x14ac:dyDescent="0.2">
      <c r="B133" s="305"/>
      <c r="C133" s="304"/>
      <c r="D133" s="304"/>
      <c r="E133" s="304"/>
      <c r="F133" s="280"/>
      <c r="G133" s="285"/>
    </row>
    <row r="134" spans="2:7" x14ac:dyDescent="0.2">
      <c r="B134" s="356" t="s">
        <v>198</v>
      </c>
      <c r="C134" s="357"/>
      <c r="D134" s="357"/>
      <c r="E134" s="357"/>
      <c r="F134" s="290">
        <v>1141576276.6900001</v>
      </c>
      <c r="G134" s="291">
        <v>1058821329.8000011</v>
      </c>
    </row>
    <row r="135" spans="2:7" x14ac:dyDescent="0.2">
      <c r="B135" s="305"/>
      <c r="C135" s="304"/>
      <c r="D135" s="304"/>
      <c r="E135" s="304"/>
      <c r="F135" s="304"/>
      <c r="G135" s="252"/>
    </row>
    <row r="136" spans="2:7" x14ac:dyDescent="0.2">
      <c r="B136" s="253"/>
      <c r="C136" s="254"/>
      <c r="D136" s="254"/>
      <c r="E136" s="254"/>
      <c r="F136" s="254"/>
      <c r="G136" s="255"/>
    </row>
    <row r="137" spans="2:7" x14ac:dyDescent="0.2">
      <c r="B137" s="54" t="s">
        <v>242</v>
      </c>
    </row>
  </sheetData>
  <mergeCells count="121">
    <mergeCell ref="C111:E111"/>
    <mergeCell ref="B131:E131"/>
    <mergeCell ref="B132:E132"/>
    <mergeCell ref="B134:E134"/>
    <mergeCell ref="C126:E126"/>
    <mergeCell ref="C127:E127"/>
    <mergeCell ref="C128:E128"/>
    <mergeCell ref="B129:E129"/>
    <mergeCell ref="C130:E130"/>
    <mergeCell ref="C121:E121"/>
    <mergeCell ref="B122:E122"/>
    <mergeCell ref="C123:E123"/>
    <mergeCell ref="C124:E124"/>
    <mergeCell ref="C125:E125"/>
    <mergeCell ref="B116:E116"/>
    <mergeCell ref="C117:E117"/>
    <mergeCell ref="C118:E118"/>
    <mergeCell ref="C119:E119"/>
    <mergeCell ref="C120:E120"/>
    <mergeCell ref="B112:E112"/>
    <mergeCell ref="C113:E113"/>
    <mergeCell ref="C114:E114"/>
    <mergeCell ref="C115:E115"/>
    <mergeCell ref="C108:E108"/>
    <mergeCell ref="C109:E109"/>
    <mergeCell ref="C110:E110"/>
    <mergeCell ref="C103:E103"/>
    <mergeCell ref="C104:E104"/>
    <mergeCell ref="C105:E105"/>
    <mergeCell ref="C106:E106"/>
    <mergeCell ref="C107:E107"/>
    <mergeCell ref="C98:E98"/>
    <mergeCell ref="C99:E99"/>
    <mergeCell ref="C100:E100"/>
    <mergeCell ref="B101:E101"/>
    <mergeCell ref="C102:E102"/>
    <mergeCell ref="C91:E91"/>
    <mergeCell ref="C92:E92"/>
    <mergeCell ref="B94:E94"/>
    <mergeCell ref="B96:E96"/>
    <mergeCell ref="B97:E97"/>
    <mergeCell ref="C86:E86"/>
    <mergeCell ref="B87:E87"/>
    <mergeCell ref="C88:E88"/>
    <mergeCell ref="C89:E89"/>
    <mergeCell ref="C90:E90"/>
    <mergeCell ref="C81:E81"/>
    <mergeCell ref="C82:E82"/>
    <mergeCell ref="C83:E83"/>
    <mergeCell ref="B84:E84"/>
    <mergeCell ref="C85:E85"/>
    <mergeCell ref="C76:E76"/>
    <mergeCell ref="C77:E77"/>
    <mergeCell ref="C78:E78"/>
    <mergeCell ref="C79:E79"/>
    <mergeCell ref="C80:E80"/>
    <mergeCell ref="B70:G70"/>
    <mergeCell ref="B71:G71"/>
    <mergeCell ref="B72:G72"/>
    <mergeCell ref="B74:E74"/>
    <mergeCell ref="B75:E7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</mergeCells>
  <pageMargins left="0.25" right="0.25" top="0.75" bottom="0.75" header="0.3" footer="0.3"/>
  <pageSetup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98"/>
  <sheetViews>
    <sheetView showGridLines="0" topLeftCell="A22" zoomScale="80" zoomScaleNormal="80" workbookViewId="0"/>
  </sheetViews>
  <sheetFormatPr baseColWidth="10" defaultColWidth="0" defaultRowHeight="15" zeroHeight="1" x14ac:dyDescent="0.25"/>
  <cols>
    <col min="1" max="1" width="3.42578125" style="111" customWidth="1"/>
    <col min="2" max="2" width="11.42578125" style="111" customWidth="1"/>
    <col min="3" max="3" width="76" style="111" customWidth="1"/>
    <col min="4" max="4" width="21.5703125" style="111" customWidth="1"/>
    <col min="5" max="5" width="24.7109375" style="111" customWidth="1"/>
    <col min="6" max="6" width="22.28515625" style="111" customWidth="1"/>
    <col min="7" max="7" width="21" style="111" customWidth="1"/>
    <col min="8" max="8" width="22.85546875" style="111" customWidth="1"/>
    <col min="9" max="12" width="11.42578125" style="111" hidden="1" customWidth="1"/>
    <col min="13" max="19" width="0" style="111" hidden="1" customWidth="1"/>
    <col min="20" max="16384" width="11.42578125" style="111" hidden="1"/>
  </cols>
  <sheetData>
    <row r="1" spans="1:9" ht="21.75" customHeight="1" x14ac:dyDescent="0.25"/>
    <row r="2" spans="1:9" ht="18.75" customHeight="1" x14ac:dyDescent="0.25">
      <c r="B2" s="384" t="s">
        <v>38</v>
      </c>
      <c r="C2" s="385"/>
      <c r="D2" s="385"/>
      <c r="E2" s="385"/>
      <c r="F2" s="385"/>
      <c r="G2" s="385"/>
      <c r="H2" s="386"/>
    </row>
    <row r="3" spans="1:9" ht="18.75" customHeight="1" x14ac:dyDescent="0.25">
      <c r="B3" s="387" t="s">
        <v>236</v>
      </c>
      <c r="C3" s="388"/>
      <c r="D3" s="388"/>
      <c r="E3" s="388"/>
      <c r="F3" s="388"/>
      <c r="G3" s="388"/>
      <c r="H3" s="389"/>
      <c r="I3" s="112"/>
    </row>
    <row r="4" spans="1:9" ht="18.75" customHeight="1" x14ac:dyDescent="0.25">
      <c r="A4" s="113"/>
      <c r="B4" s="390" t="s">
        <v>309</v>
      </c>
      <c r="C4" s="391"/>
      <c r="D4" s="391"/>
      <c r="E4" s="391"/>
      <c r="F4" s="391"/>
      <c r="G4" s="391"/>
      <c r="H4" s="392"/>
    </row>
    <row r="5" spans="1:9" ht="94.5" x14ac:dyDescent="0.25">
      <c r="A5" s="113"/>
      <c r="B5" s="393"/>
      <c r="C5" s="394"/>
      <c r="D5" s="114" t="s">
        <v>80</v>
      </c>
      <c r="E5" s="114" t="s">
        <v>237</v>
      </c>
      <c r="F5" s="114" t="s">
        <v>238</v>
      </c>
      <c r="G5" s="114" t="s">
        <v>313</v>
      </c>
      <c r="H5" s="114" t="s">
        <v>239</v>
      </c>
    </row>
    <row r="6" spans="1:9" ht="15.75" x14ac:dyDescent="0.25">
      <c r="A6" s="113"/>
      <c r="B6" s="225"/>
      <c r="C6" s="226"/>
      <c r="D6" s="227"/>
      <c r="E6" s="228"/>
      <c r="F6" s="229"/>
      <c r="G6" s="230"/>
      <c r="H6" s="231"/>
    </row>
    <row r="7" spans="1:9" ht="15.75" customHeight="1" x14ac:dyDescent="0.25">
      <c r="A7" s="113"/>
      <c r="B7" s="382" t="s">
        <v>294</v>
      </c>
      <c r="C7" s="383"/>
      <c r="D7" s="235">
        <v>0</v>
      </c>
      <c r="E7" s="235">
        <v>0</v>
      </c>
      <c r="F7" s="235">
        <v>0</v>
      </c>
      <c r="G7" s="235">
        <v>0</v>
      </c>
      <c r="H7" s="235">
        <v>0</v>
      </c>
    </row>
    <row r="8" spans="1:9" ht="15.75" customHeight="1" x14ac:dyDescent="0.25">
      <c r="A8" s="113"/>
      <c r="B8" s="378" t="s">
        <v>240</v>
      </c>
      <c r="C8" s="379"/>
      <c r="D8" s="236">
        <v>0</v>
      </c>
      <c r="E8" s="236">
        <v>0</v>
      </c>
      <c r="F8" s="236">
        <v>0</v>
      </c>
      <c r="G8" s="236">
        <v>0</v>
      </c>
      <c r="H8" s="234">
        <v>0</v>
      </c>
    </row>
    <row r="9" spans="1:9" ht="15.75" customHeight="1" x14ac:dyDescent="0.25">
      <c r="A9" s="113"/>
      <c r="B9" s="378" t="s">
        <v>83</v>
      </c>
      <c r="C9" s="379"/>
      <c r="D9" s="236">
        <v>0</v>
      </c>
      <c r="E9" s="236">
        <v>0</v>
      </c>
      <c r="F9" s="236">
        <v>0</v>
      </c>
      <c r="G9" s="236">
        <v>0</v>
      </c>
      <c r="H9" s="234">
        <v>0</v>
      </c>
    </row>
    <row r="10" spans="1:9" ht="15.75" customHeight="1" x14ac:dyDescent="0.25">
      <c r="A10" s="113"/>
      <c r="B10" s="378" t="s">
        <v>233</v>
      </c>
      <c r="C10" s="379"/>
      <c r="D10" s="236">
        <v>0</v>
      </c>
      <c r="E10" s="236">
        <v>0</v>
      </c>
      <c r="F10" s="236">
        <v>0</v>
      </c>
      <c r="G10" s="236">
        <v>0</v>
      </c>
      <c r="H10" s="234">
        <v>0</v>
      </c>
    </row>
    <row r="11" spans="1:9" ht="15.75" x14ac:dyDescent="0.25">
      <c r="A11" s="113"/>
      <c r="B11" s="232"/>
      <c r="C11" s="233"/>
      <c r="D11" s="237"/>
      <c r="E11" s="237"/>
      <c r="F11" s="237"/>
      <c r="G11" s="234"/>
      <c r="H11" s="234"/>
    </row>
    <row r="12" spans="1:9" ht="15.75" x14ac:dyDescent="0.25">
      <c r="A12" s="113"/>
      <c r="B12" s="382" t="s">
        <v>295</v>
      </c>
      <c r="C12" s="383"/>
      <c r="D12" s="235">
        <v>0</v>
      </c>
      <c r="E12" s="235">
        <v>12838174228.380001</v>
      </c>
      <c r="F12" s="235">
        <v>1058821329.8</v>
      </c>
      <c r="G12" s="235">
        <v>0</v>
      </c>
      <c r="H12" s="235">
        <v>13896995558.18</v>
      </c>
    </row>
    <row r="13" spans="1:9" ht="15.75" customHeight="1" x14ac:dyDescent="0.25">
      <c r="A13" s="113"/>
      <c r="B13" s="378" t="s">
        <v>198</v>
      </c>
      <c r="C13" s="379"/>
      <c r="D13" s="237">
        <v>0</v>
      </c>
      <c r="E13" s="237">
        <v>0</v>
      </c>
      <c r="F13" s="237">
        <v>1058821329.8</v>
      </c>
      <c r="G13" s="236">
        <v>0</v>
      </c>
      <c r="H13" s="234">
        <v>1058821329.8</v>
      </c>
    </row>
    <row r="14" spans="1:9" ht="15.75" customHeight="1" x14ac:dyDescent="0.25">
      <c r="A14" s="113"/>
      <c r="B14" s="378" t="s">
        <v>87</v>
      </c>
      <c r="C14" s="379"/>
      <c r="D14" s="237">
        <v>0</v>
      </c>
      <c r="E14" s="237">
        <v>1711013051.27</v>
      </c>
      <c r="F14" s="237">
        <v>0</v>
      </c>
      <c r="G14" s="236">
        <v>0</v>
      </c>
      <c r="H14" s="234">
        <v>1711013051.27</v>
      </c>
    </row>
    <row r="15" spans="1:9" ht="15.75" x14ac:dyDescent="0.25">
      <c r="A15" s="113"/>
      <c r="B15" s="378" t="s">
        <v>241</v>
      </c>
      <c r="C15" s="379"/>
      <c r="D15" s="237">
        <v>0</v>
      </c>
      <c r="E15" s="237">
        <v>2847394168.5999999</v>
      </c>
      <c r="F15" s="237">
        <v>0</v>
      </c>
      <c r="G15" s="236">
        <v>0</v>
      </c>
      <c r="H15" s="234">
        <v>2847394168.5999999</v>
      </c>
    </row>
    <row r="16" spans="1:9" ht="15.75" x14ac:dyDescent="0.25">
      <c r="A16" s="113"/>
      <c r="B16" s="378" t="s">
        <v>89</v>
      </c>
      <c r="C16" s="379"/>
      <c r="D16" s="237">
        <v>0</v>
      </c>
      <c r="E16" s="237">
        <v>0</v>
      </c>
      <c r="F16" s="237">
        <v>0</v>
      </c>
      <c r="G16" s="236">
        <v>0</v>
      </c>
      <c r="H16" s="234">
        <v>0</v>
      </c>
    </row>
    <row r="17" spans="1:8" ht="15.75" x14ac:dyDescent="0.25">
      <c r="A17" s="113"/>
      <c r="B17" s="378" t="s">
        <v>90</v>
      </c>
      <c r="C17" s="379"/>
      <c r="D17" s="237">
        <v>0</v>
      </c>
      <c r="E17" s="237">
        <v>8279767008.5100002</v>
      </c>
      <c r="F17" s="237">
        <v>0</v>
      </c>
      <c r="G17" s="236">
        <v>0</v>
      </c>
      <c r="H17" s="234">
        <v>8279767008.5100002</v>
      </c>
    </row>
    <row r="18" spans="1:8" ht="15.75" x14ac:dyDescent="0.25">
      <c r="A18" s="113"/>
      <c r="B18" s="232"/>
      <c r="C18" s="233"/>
      <c r="D18" s="237"/>
      <c r="E18" s="234"/>
      <c r="F18" s="237"/>
      <c r="G18" s="237"/>
      <c r="H18" s="237"/>
    </row>
    <row r="19" spans="1:8" ht="33.75" customHeight="1" x14ac:dyDescent="0.25">
      <c r="A19" s="113"/>
      <c r="B19" s="380" t="s">
        <v>299</v>
      </c>
      <c r="C19" s="381"/>
      <c r="D19" s="313">
        <v>0</v>
      </c>
      <c r="E19" s="313">
        <v>0</v>
      </c>
      <c r="F19" s="313">
        <v>0</v>
      </c>
      <c r="G19" s="313">
        <v>0</v>
      </c>
      <c r="H19" s="313">
        <v>0</v>
      </c>
    </row>
    <row r="20" spans="1:8" ht="15.75" x14ac:dyDescent="0.25">
      <c r="A20" s="113"/>
      <c r="B20" s="378" t="s">
        <v>296</v>
      </c>
      <c r="C20" s="379"/>
      <c r="D20" s="236">
        <v>0</v>
      </c>
      <c r="E20" s="236">
        <v>0</v>
      </c>
      <c r="F20" s="236">
        <v>0</v>
      </c>
      <c r="G20" s="236">
        <v>0</v>
      </c>
      <c r="H20" s="234">
        <v>0</v>
      </c>
    </row>
    <row r="21" spans="1:8" ht="15.75" x14ac:dyDescent="0.25">
      <c r="A21" s="113"/>
      <c r="B21" s="378" t="s">
        <v>297</v>
      </c>
      <c r="C21" s="379"/>
      <c r="D21" s="236">
        <v>0</v>
      </c>
      <c r="E21" s="236">
        <v>0</v>
      </c>
      <c r="F21" s="236">
        <v>0</v>
      </c>
      <c r="G21" s="236">
        <v>0</v>
      </c>
      <c r="H21" s="234">
        <v>0</v>
      </c>
    </row>
    <row r="22" spans="1:8" ht="15.75" x14ac:dyDescent="0.25">
      <c r="A22" s="113"/>
      <c r="B22" s="308"/>
      <c r="C22" s="233"/>
      <c r="D22" s="237"/>
      <c r="E22" s="234"/>
      <c r="F22" s="237"/>
      <c r="G22" s="237"/>
      <c r="H22" s="237"/>
    </row>
    <row r="23" spans="1:8" ht="15.75" x14ac:dyDescent="0.25">
      <c r="A23" s="113"/>
      <c r="B23" s="395" t="s">
        <v>298</v>
      </c>
      <c r="C23" s="396"/>
      <c r="D23" s="235">
        <v>0</v>
      </c>
      <c r="E23" s="235">
        <v>12838174228.380001</v>
      </c>
      <c r="F23" s="235">
        <v>1058821329.8</v>
      </c>
      <c r="G23" s="235">
        <v>0</v>
      </c>
      <c r="H23" s="235">
        <v>13896995558.18</v>
      </c>
    </row>
    <row r="24" spans="1:8" ht="15.75" x14ac:dyDescent="0.25">
      <c r="A24" s="113"/>
      <c r="B24" s="238"/>
      <c r="C24" s="239"/>
      <c r="D24" s="234"/>
      <c r="E24" s="237"/>
      <c r="F24" s="237"/>
      <c r="G24" s="234"/>
      <c r="H24" s="234"/>
    </row>
    <row r="25" spans="1:8" ht="23.45" customHeight="1" x14ac:dyDescent="0.25">
      <c r="A25" s="113"/>
      <c r="B25" s="382" t="s">
        <v>303</v>
      </c>
      <c r="C25" s="383"/>
      <c r="D25" s="235">
        <v>0</v>
      </c>
      <c r="E25" s="235">
        <v>0</v>
      </c>
      <c r="F25" s="235">
        <v>0</v>
      </c>
      <c r="G25" s="235">
        <v>0</v>
      </c>
      <c r="H25" s="235">
        <v>0</v>
      </c>
    </row>
    <row r="26" spans="1:8" ht="15.75" customHeight="1" x14ac:dyDescent="0.25">
      <c r="A26" s="113"/>
      <c r="B26" s="378" t="s">
        <v>82</v>
      </c>
      <c r="C26" s="379"/>
      <c r="D26" s="236">
        <v>0</v>
      </c>
      <c r="E26" s="236">
        <v>0</v>
      </c>
      <c r="F26" s="236">
        <v>0</v>
      </c>
      <c r="G26" s="236">
        <v>0</v>
      </c>
      <c r="H26" s="234">
        <v>0</v>
      </c>
    </row>
    <row r="27" spans="1:8" ht="15.75" customHeight="1" x14ac:dyDescent="0.25">
      <c r="A27" s="113"/>
      <c r="B27" s="378" t="s">
        <v>83</v>
      </c>
      <c r="C27" s="379"/>
      <c r="D27" s="236">
        <v>0</v>
      </c>
      <c r="E27" s="236">
        <v>0</v>
      </c>
      <c r="F27" s="236">
        <v>0</v>
      </c>
      <c r="G27" s="236">
        <v>0</v>
      </c>
      <c r="H27" s="234">
        <v>0</v>
      </c>
    </row>
    <row r="28" spans="1:8" ht="15.75" customHeight="1" x14ac:dyDescent="0.25">
      <c r="A28" s="113"/>
      <c r="B28" s="378" t="s">
        <v>233</v>
      </c>
      <c r="C28" s="379"/>
      <c r="D28" s="236">
        <v>0</v>
      </c>
      <c r="E28" s="236">
        <v>0</v>
      </c>
      <c r="F28" s="236">
        <v>0</v>
      </c>
      <c r="G28" s="236">
        <v>0</v>
      </c>
      <c r="H28" s="234">
        <v>0</v>
      </c>
    </row>
    <row r="29" spans="1:8" ht="15.75" x14ac:dyDescent="0.25">
      <c r="A29" s="113"/>
      <c r="B29" s="232"/>
      <c r="C29" s="233"/>
      <c r="D29" s="234"/>
      <c r="E29" s="237"/>
      <c r="F29" s="237"/>
      <c r="G29" s="234"/>
      <c r="H29" s="234"/>
    </row>
    <row r="30" spans="1:8" ht="15.75" customHeight="1" x14ac:dyDescent="0.25">
      <c r="A30" s="113"/>
      <c r="B30" s="382" t="s">
        <v>302</v>
      </c>
      <c r="C30" s="383"/>
      <c r="D30" s="235">
        <v>0</v>
      </c>
      <c r="E30" s="235">
        <v>1058821329.8000002</v>
      </c>
      <c r="F30" s="235">
        <v>86448229.109999657</v>
      </c>
      <c r="G30" s="235">
        <v>0</v>
      </c>
      <c r="H30" s="235">
        <v>1145269558.9099998</v>
      </c>
    </row>
    <row r="31" spans="1:8" ht="15.75" customHeight="1" x14ac:dyDescent="0.25">
      <c r="A31" s="113"/>
      <c r="B31" s="378" t="s">
        <v>198</v>
      </c>
      <c r="C31" s="379"/>
      <c r="D31" s="237">
        <v>0</v>
      </c>
      <c r="E31" s="237">
        <v>0</v>
      </c>
      <c r="F31" s="236">
        <v>1141576276.6900001</v>
      </c>
      <c r="G31" s="236">
        <v>0</v>
      </c>
      <c r="H31" s="234">
        <v>1141576276.6900001</v>
      </c>
    </row>
    <row r="32" spans="1:8" ht="15.75" customHeight="1" x14ac:dyDescent="0.25">
      <c r="A32" s="113"/>
      <c r="B32" s="378" t="s">
        <v>87</v>
      </c>
      <c r="C32" s="379"/>
      <c r="D32" s="237">
        <v>0</v>
      </c>
      <c r="E32" s="236">
        <v>1058821329.8000002</v>
      </c>
      <c r="F32" s="236">
        <v>-1058821329.8000002</v>
      </c>
      <c r="G32" s="236">
        <v>0</v>
      </c>
      <c r="H32" s="234">
        <v>0</v>
      </c>
    </row>
    <row r="33" spans="1:8" ht="15.75" x14ac:dyDescent="0.25">
      <c r="A33" s="113"/>
      <c r="B33" s="378" t="s">
        <v>241</v>
      </c>
      <c r="C33" s="379"/>
      <c r="D33" s="237">
        <v>0</v>
      </c>
      <c r="E33" s="236">
        <v>0</v>
      </c>
      <c r="F33" s="236">
        <v>120987.80999994278</v>
      </c>
      <c r="G33" s="236">
        <v>0</v>
      </c>
      <c r="H33" s="234">
        <v>120987.80999994278</v>
      </c>
    </row>
    <row r="34" spans="1:8" ht="15.75" x14ac:dyDescent="0.25">
      <c r="A34" s="113"/>
      <c r="B34" s="378" t="s">
        <v>89</v>
      </c>
      <c r="C34" s="379"/>
      <c r="D34" s="237">
        <v>0</v>
      </c>
      <c r="E34" s="236">
        <v>0</v>
      </c>
      <c r="F34" s="236">
        <v>0</v>
      </c>
      <c r="G34" s="236">
        <v>0</v>
      </c>
      <c r="H34" s="234">
        <v>0</v>
      </c>
    </row>
    <row r="35" spans="1:8" ht="15.75" x14ac:dyDescent="0.25">
      <c r="A35" s="113"/>
      <c r="B35" s="378" t="s">
        <v>90</v>
      </c>
      <c r="C35" s="379"/>
      <c r="D35" s="237">
        <v>0</v>
      </c>
      <c r="E35" s="236">
        <v>0</v>
      </c>
      <c r="F35" s="236">
        <v>3572294.4099998474</v>
      </c>
      <c r="G35" s="236">
        <v>0</v>
      </c>
      <c r="H35" s="234">
        <v>3572294.4099998474</v>
      </c>
    </row>
    <row r="36" spans="1:8" ht="15.75" x14ac:dyDescent="0.25">
      <c r="A36" s="113"/>
      <c r="B36" s="306"/>
      <c r="C36" s="307"/>
      <c r="D36" s="237"/>
      <c r="E36" s="234"/>
      <c r="F36" s="237"/>
      <c r="G36" s="237"/>
      <c r="H36" s="237"/>
    </row>
    <row r="37" spans="1:8" ht="31.5" customHeight="1" x14ac:dyDescent="0.25">
      <c r="A37" s="113"/>
      <c r="B37" s="382" t="s">
        <v>300</v>
      </c>
      <c r="C37" s="383"/>
      <c r="D37" s="313">
        <v>0</v>
      </c>
      <c r="E37" s="313">
        <v>0</v>
      </c>
      <c r="F37" s="313">
        <v>0</v>
      </c>
      <c r="G37" s="313">
        <v>0</v>
      </c>
      <c r="H37" s="235">
        <v>0</v>
      </c>
    </row>
    <row r="38" spans="1:8" ht="15.75" x14ac:dyDescent="0.25">
      <c r="A38" s="113"/>
      <c r="B38" s="378" t="s">
        <v>296</v>
      </c>
      <c r="C38" s="379"/>
      <c r="D38" s="236">
        <v>0</v>
      </c>
      <c r="E38" s="236">
        <v>0</v>
      </c>
      <c r="F38" s="236">
        <v>0</v>
      </c>
      <c r="G38" s="236">
        <v>0</v>
      </c>
      <c r="H38" s="234">
        <v>0</v>
      </c>
    </row>
    <row r="39" spans="1:8" ht="15.75" x14ac:dyDescent="0.25">
      <c r="A39" s="113"/>
      <c r="B39" s="378" t="s">
        <v>297</v>
      </c>
      <c r="C39" s="379"/>
      <c r="D39" s="236">
        <v>0</v>
      </c>
      <c r="E39" s="236">
        <v>0</v>
      </c>
      <c r="F39" s="236">
        <v>0</v>
      </c>
      <c r="G39" s="236">
        <v>0</v>
      </c>
      <c r="H39" s="234">
        <v>0</v>
      </c>
    </row>
    <row r="40" spans="1:8" ht="15.75" x14ac:dyDescent="0.25">
      <c r="A40" s="113"/>
      <c r="B40" s="309"/>
      <c r="C40" s="310"/>
      <c r="D40" s="237"/>
      <c r="E40" s="234"/>
      <c r="F40" s="237"/>
      <c r="G40" s="237"/>
      <c r="H40" s="237"/>
    </row>
    <row r="41" spans="1:8" ht="15.75" x14ac:dyDescent="0.25">
      <c r="A41" s="113"/>
      <c r="B41" s="376" t="s">
        <v>301</v>
      </c>
      <c r="C41" s="377"/>
      <c r="D41" s="240">
        <v>0</v>
      </c>
      <c r="E41" s="240">
        <v>13896995558.18</v>
      </c>
      <c r="F41" s="240">
        <v>1145269558.9099996</v>
      </c>
      <c r="G41" s="240">
        <v>0</v>
      </c>
      <c r="H41" s="240">
        <v>15042265117.09</v>
      </c>
    </row>
    <row r="42" spans="1:8" x14ac:dyDescent="0.25">
      <c r="B42" s="329" t="s">
        <v>242</v>
      </c>
      <c r="D42" s="115"/>
      <c r="E42" s="115"/>
      <c r="H42" s="314"/>
    </row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B14:C14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41:C41"/>
    <mergeCell ref="B33:C33"/>
    <mergeCell ref="B17:C17"/>
    <mergeCell ref="B19:C19"/>
    <mergeCell ref="B20:C20"/>
    <mergeCell ref="B21:C21"/>
    <mergeCell ref="B35:C35"/>
    <mergeCell ref="B37:C37"/>
    <mergeCell ref="B38:C38"/>
    <mergeCell ref="B39:C39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E63"/>
  <sheetViews>
    <sheetView showGridLines="0" topLeftCell="A49" workbookViewId="0"/>
  </sheetViews>
  <sheetFormatPr baseColWidth="10" defaultColWidth="11.42578125" defaultRowHeight="14.25" customHeight="1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5" width="7.42578125" style="321" customWidth="1"/>
    <col min="6" max="16384" width="11.42578125" style="101"/>
  </cols>
  <sheetData>
    <row r="1" spans="2:5" s="110" customFormat="1" ht="14.25" customHeight="1" x14ac:dyDescent="0.25">
      <c r="B1" s="275"/>
      <c r="C1" s="274"/>
      <c r="D1" s="275"/>
      <c r="E1" s="320"/>
    </row>
    <row r="2" spans="2:5" s="110" customFormat="1" ht="14.25" customHeight="1" x14ac:dyDescent="0.25">
      <c r="B2" s="347" t="s">
        <v>38</v>
      </c>
      <c r="C2" s="348"/>
      <c r="D2" s="349"/>
      <c r="E2" s="316"/>
    </row>
    <row r="3" spans="2:5" s="110" customFormat="1" ht="14.25" customHeight="1" x14ac:dyDescent="0.25">
      <c r="B3" s="397" t="s">
        <v>229</v>
      </c>
      <c r="C3" s="398"/>
      <c r="D3" s="399"/>
      <c r="E3" s="316"/>
    </row>
    <row r="4" spans="2:5" s="110" customFormat="1" ht="14.25" customHeight="1" x14ac:dyDescent="0.25">
      <c r="B4" s="400" t="s">
        <v>308</v>
      </c>
      <c r="C4" s="401"/>
      <c r="D4" s="402"/>
      <c r="E4" s="316"/>
    </row>
    <row r="5" spans="2:5" s="110" customFormat="1" ht="14.25" customHeight="1" x14ac:dyDescent="0.25">
      <c r="B5" s="102"/>
      <c r="C5" s="103" t="s">
        <v>203</v>
      </c>
      <c r="D5" s="104" t="s">
        <v>208</v>
      </c>
      <c r="E5" s="315"/>
    </row>
    <row r="6" spans="2:5" s="110" customFormat="1" ht="14.25" customHeight="1" x14ac:dyDescent="0.25">
      <c r="B6" s="105" t="s">
        <v>0</v>
      </c>
      <c r="C6" s="106">
        <v>33725140.349999964</v>
      </c>
      <c r="D6" s="107">
        <v>1088518793.2400017</v>
      </c>
      <c r="E6" s="261"/>
    </row>
    <row r="7" spans="2:5" s="110" customFormat="1" ht="14.25" customHeight="1" x14ac:dyDescent="0.25">
      <c r="B7" s="108" t="s">
        <v>41</v>
      </c>
      <c r="C7" s="270">
        <v>0</v>
      </c>
      <c r="D7" s="271">
        <v>911842316.7700001</v>
      </c>
      <c r="E7" s="270"/>
    </row>
    <row r="8" spans="2:5" s="110" customFormat="1" ht="14.25" customHeight="1" x14ac:dyDescent="0.25">
      <c r="B8" s="296" t="s">
        <v>43</v>
      </c>
      <c r="C8" s="256">
        <v>0</v>
      </c>
      <c r="D8" s="257">
        <v>813332876.09000015</v>
      </c>
      <c r="E8" s="317"/>
    </row>
    <row r="9" spans="2:5" s="110" customFormat="1" ht="14.25" customHeight="1" x14ac:dyDescent="0.25">
      <c r="B9" s="296" t="s">
        <v>45</v>
      </c>
      <c r="C9" s="256">
        <v>0</v>
      </c>
      <c r="D9" s="257">
        <v>2810537.2900000028</v>
      </c>
      <c r="E9" s="317"/>
    </row>
    <row r="10" spans="2:5" s="110" customFormat="1" ht="14.25" customHeight="1" x14ac:dyDescent="0.25">
      <c r="B10" s="296" t="s">
        <v>47</v>
      </c>
      <c r="C10" s="256">
        <v>0</v>
      </c>
      <c r="D10" s="257">
        <v>95698903.389999986</v>
      </c>
      <c r="E10" s="317"/>
    </row>
    <row r="11" spans="2:5" s="110" customFormat="1" ht="14.25" customHeight="1" x14ac:dyDescent="0.25">
      <c r="B11" s="296" t="s">
        <v>230</v>
      </c>
      <c r="C11" s="256">
        <v>0</v>
      </c>
      <c r="D11" s="243">
        <v>0</v>
      </c>
      <c r="E11" s="318"/>
    </row>
    <row r="12" spans="2:5" s="110" customFormat="1" ht="14.25" customHeight="1" x14ac:dyDescent="0.25">
      <c r="B12" s="296" t="s">
        <v>51</v>
      </c>
      <c r="C12" s="256">
        <v>0</v>
      </c>
      <c r="D12" s="243">
        <v>0</v>
      </c>
      <c r="E12" s="318"/>
    </row>
    <row r="13" spans="2:5" s="110" customFormat="1" ht="14.25" customHeight="1" x14ac:dyDescent="0.25">
      <c r="B13" s="296" t="s">
        <v>53</v>
      </c>
      <c r="C13" s="256">
        <v>0</v>
      </c>
      <c r="D13" s="243">
        <v>0</v>
      </c>
      <c r="E13" s="318"/>
    </row>
    <row r="14" spans="2:5" s="110" customFormat="1" ht="14.25" customHeight="1" x14ac:dyDescent="0.25">
      <c r="B14" s="296" t="s">
        <v>231</v>
      </c>
      <c r="C14" s="256">
        <v>0</v>
      </c>
      <c r="D14" s="243">
        <v>0</v>
      </c>
      <c r="E14" s="318"/>
    </row>
    <row r="15" spans="2:5" ht="14.25" customHeight="1" x14ac:dyDescent="0.25">
      <c r="B15" s="297"/>
      <c r="C15" s="258"/>
      <c r="D15" s="259"/>
      <c r="E15" s="258"/>
    </row>
    <row r="16" spans="2:5" ht="14.25" customHeight="1" x14ac:dyDescent="0.25">
      <c r="B16" s="298" t="s">
        <v>60</v>
      </c>
      <c r="C16" s="109">
        <v>33725140.349999964</v>
      </c>
      <c r="D16" s="260">
        <v>176676476.47000146</v>
      </c>
      <c r="E16" s="109"/>
    </row>
    <row r="17" spans="2:5" ht="14.25" customHeight="1" x14ac:dyDescent="0.25">
      <c r="B17" s="296" t="s">
        <v>62</v>
      </c>
      <c r="C17" s="256">
        <v>0</v>
      </c>
      <c r="D17" s="243">
        <v>45197571.149999991</v>
      </c>
      <c r="E17" s="318"/>
    </row>
    <row r="18" spans="2:5" ht="14.25" customHeight="1" x14ac:dyDescent="0.25">
      <c r="B18" s="296" t="s">
        <v>64</v>
      </c>
      <c r="C18" s="256">
        <v>0</v>
      </c>
      <c r="D18" s="243">
        <v>0</v>
      </c>
      <c r="E18" s="318"/>
    </row>
    <row r="19" spans="2:5" ht="14.25" customHeight="1" x14ac:dyDescent="0.25">
      <c r="B19" s="296" t="s">
        <v>66</v>
      </c>
      <c r="C19" s="256">
        <v>0</v>
      </c>
      <c r="D19" s="243">
        <v>119109903.98000145</v>
      </c>
      <c r="E19" s="318"/>
    </row>
    <row r="20" spans="2:5" ht="14.25" customHeight="1" x14ac:dyDescent="0.25">
      <c r="B20" s="296" t="s">
        <v>68</v>
      </c>
      <c r="C20" s="256">
        <v>0</v>
      </c>
      <c r="D20" s="243">
        <v>7027895.9500000477</v>
      </c>
      <c r="E20" s="318"/>
    </row>
    <row r="21" spans="2:5" ht="14.25" customHeight="1" x14ac:dyDescent="0.25">
      <c r="B21" s="296" t="s">
        <v>70</v>
      </c>
      <c r="C21" s="256">
        <v>0</v>
      </c>
      <c r="D21" s="243">
        <v>54079.20000000298</v>
      </c>
      <c r="E21" s="318"/>
    </row>
    <row r="22" spans="2:5" ht="14.25" customHeight="1" x14ac:dyDescent="0.25">
      <c r="B22" s="296" t="s">
        <v>72</v>
      </c>
      <c r="C22" s="256">
        <v>33725140.349999964</v>
      </c>
      <c r="D22" s="243">
        <v>0</v>
      </c>
      <c r="E22" s="318"/>
    </row>
    <row r="23" spans="2:5" ht="14.25" customHeight="1" x14ac:dyDescent="0.25">
      <c r="B23" s="296" t="s">
        <v>74</v>
      </c>
      <c r="C23" s="256">
        <v>0</v>
      </c>
      <c r="D23" s="243">
        <v>5287026.1899999976</v>
      </c>
      <c r="E23" s="318"/>
    </row>
    <row r="24" spans="2:5" ht="14.25" customHeight="1" x14ac:dyDescent="0.25">
      <c r="B24" s="296" t="s">
        <v>76</v>
      </c>
      <c r="C24" s="256">
        <v>0</v>
      </c>
      <c r="D24" s="243">
        <v>0</v>
      </c>
      <c r="E24" s="318"/>
    </row>
    <row r="25" spans="2:5" ht="14.25" customHeight="1" x14ac:dyDescent="0.25">
      <c r="B25" s="296" t="s">
        <v>77</v>
      </c>
      <c r="C25" s="256">
        <v>0</v>
      </c>
      <c r="D25" s="243">
        <v>0</v>
      </c>
      <c r="E25" s="318"/>
    </row>
    <row r="26" spans="2:5" ht="14.25" customHeight="1" x14ac:dyDescent="0.25">
      <c r="B26" s="297"/>
      <c r="C26" s="258"/>
      <c r="D26" s="259"/>
      <c r="E26" s="258"/>
    </row>
    <row r="27" spans="2:5" ht="14.25" customHeight="1" x14ac:dyDescent="0.25">
      <c r="B27" s="298" t="s">
        <v>10</v>
      </c>
      <c r="C27" s="109">
        <v>850836.95999999763</v>
      </c>
      <c r="D27" s="260">
        <v>91326742.980000004</v>
      </c>
      <c r="E27" s="109"/>
    </row>
    <row r="28" spans="2:5" ht="14.25" customHeight="1" x14ac:dyDescent="0.25">
      <c r="B28" s="298" t="s">
        <v>42</v>
      </c>
      <c r="C28" s="109">
        <v>850836.95999999763</v>
      </c>
      <c r="D28" s="260">
        <v>86093818.220000014</v>
      </c>
      <c r="E28" s="109"/>
    </row>
    <row r="29" spans="2:5" ht="14.25" customHeight="1" x14ac:dyDescent="0.25">
      <c r="B29" s="296" t="s">
        <v>44</v>
      </c>
      <c r="C29" s="256">
        <v>0</v>
      </c>
      <c r="D29" s="243">
        <v>86081159.730000019</v>
      </c>
      <c r="E29" s="318"/>
    </row>
    <row r="30" spans="2:5" ht="14.25" customHeight="1" x14ac:dyDescent="0.25">
      <c r="B30" s="296" t="s">
        <v>46</v>
      </c>
      <c r="C30" s="256">
        <v>0</v>
      </c>
      <c r="D30" s="243">
        <v>0</v>
      </c>
      <c r="E30" s="318"/>
    </row>
    <row r="31" spans="2:5" ht="14.25" customHeight="1" x14ac:dyDescent="0.25">
      <c r="B31" s="296" t="s">
        <v>48</v>
      </c>
      <c r="C31" s="256">
        <v>751344.84999999776</v>
      </c>
      <c r="D31" s="243">
        <v>0</v>
      </c>
      <c r="E31" s="318"/>
    </row>
    <row r="32" spans="2:5" ht="14.25" customHeight="1" x14ac:dyDescent="0.25">
      <c r="B32" s="296" t="s">
        <v>50</v>
      </c>
      <c r="C32" s="256">
        <v>0</v>
      </c>
      <c r="D32" s="243">
        <v>0</v>
      </c>
      <c r="E32" s="318"/>
    </row>
    <row r="33" spans="2:5" ht="14.25" customHeight="1" x14ac:dyDescent="0.25">
      <c r="B33" s="296" t="s">
        <v>52</v>
      </c>
      <c r="C33" s="256">
        <v>0</v>
      </c>
      <c r="D33" s="243">
        <v>0</v>
      </c>
      <c r="E33" s="318"/>
    </row>
    <row r="34" spans="2:5" ht="14.25" customHeight="1" x14ac:dyDescent="0.25">
      <c r="B34" s="296" t="s">
        <v>54</v>
      </c>
      <c r="C34" s="256">
        <v>99492.10999999987</v>
      </c>
      <c r="D34" s="243">
        <v>0</v>
      </c>
      <c r="E34" s="318"/>
    </row>
    <row r="35" spans="2:5" ht="14.25" customHeight="1" x14ac:dyDescent="0.25">
      <c r="B35" s="296" t="s">
        <v>56</v>
      </c>
      <c r="C35" s="256">
        <v>0</v>
      </c>
      <c r="D35" s="243">
        <v>0</v>
      </c>
      <c r="E35" s="318"/>
    </row>
    <row r="36" spans="2:5" ht="14.25" customHeight="1" x14ac:dyDescent="0.25">
      <c r="B36" s="296" t="s">
        <v>57</v>
      </c>
      <c r="C36" s="256">
        <v>0</v>
      </c>
      <c r="D36" s="243">
        <v>12658.490000000005</v>
      </c>
      <c r="E36" s="318"/>
    </row>
    <row r="37" spans="2:5" ht="14.25" customHeight="1" x14ac:dyDescent="0.25">
      <c r="B37" s="297"/>
      <c r="C37" s="258"/>
      <c r="D37" s="259"/>
      <c r="E37" s="258"/>
    </row>
    <row r="38" spans="2:5" ht="14.25" customHeight="1" x14ac:dyDescent="0.25">
      <c r="B38" s="298" t="s">
        <v>61</v>
      </c>
      <c r="C38" s="109">
        <v>0</v>
      </c>
      <c r="D38" s="260">
        <v>5232924.7599999905</v>
      </c>
      <c r="E38" s="109"/>
    </row>
    <row r="39" spans="2:5" ht="14.25" customHeight="1" x14ac:dyDescent="0.25">
      <c r="B39" s="296" t="s">
        <v>63</v>
      </c>
      <c r="C39" s="256">
        <v>0</v>
      </c>
      <c r="D39" s="243">
        <v>0</v>
      </c>
      <c r="E39" s="318"/>
    </row>
    <row r="40" spans="2:5" ht="14.25" customHeight="1" x14ac:dyDescent="0.25">
      <c r="B40" s="296" t="s">
        <v>65</v>
      </c>
      <c r="C40" s="256">
        <v>0</v>
      </c>
      <c r="D40" s="243">
        <v>0</v>
      </c>
      <c r="E40" s="318"/>
    </row>
    <row r="41" spans="2:5" ht="14.25" customHeight="1" x14ac:dyDescent="0.25">
      <c r="B41" s="296" t="s">
        <v>67</v>
      </c>
      <c r="C41" s="256">
        <v>0</v>
      </c>
      <c r="D41" s="243">
        <v>5232924.7599999905</v>
      </c>
      <c r="E41" s="318"/>
    </row>
    <row r="42" spans="2:5" ht="14.25" customHeight="1" x14ac:dyDescent="0.25">
      <c r="B42" s="296" t="s">
        <v>69</v>
      </c>
      <c r="C42" s="256">
        <v>0</v>
      </c>
      <c r="D42" s="243">
        <v>0</v>
      </c>
      <c r="E42" s="318"/>
    </row>
    <row r="43" spans="2:5" ht="14.25" customHeight="1" x14ac:dyDescent="0.25">
      <c r="B43" s="296" t="s">
        <v>71</v>
      </c>
      <c r="C43" s="256">
        <v>0</v>
      </c>
      <c r="D43" s="243">
        <v>0</v>
      </c>
      <c r="E43" s="318"/>
    </row>
    <row r="44" spans="2:5" ht="14.25" customHeight="1" x14ac:dyDescent="0.25">
      <c r="B44" s="296" t="s">
        <v>73</v>
      </c>
      <c r="C44" s="256">
        <v>0</v>
      </c>
      <c r="D44" s="243">
        <v>0</v>
      </c>
      <c r="E44" s="318"/>
    </row>
    <row r="45" spans="2:5" ht="14.25" customHeight="1" x14ac:dyDescent="0.25">
      <c r="B45" s="297"/>
      <c r="C45" s="258"/>
      <c r="D45" s="259"/>
      <c r="E45" s="258"/>
    </row>
    <row r="46" spans="2:5" ht="14.25" customHeight="1" x14ac:dyDescent="0.25">
      <c r="B46" s="298" t="s">
        <v>232</v>
      </c>
      <c r="C46" s="109">
        <v>1145269558.9100001</v>
      </c>
      <c r="D46" s="260">
        <v>0</v>
      </c>
      <c r="E46" s="109"/>
    </row>
    <row r="47" spans="2:5" ht="14.25" customHeight="1" x14ac:dyDescent="0.25">
      <c r="B47" s="299" t="s">
        <v>80</v>
      </c>
      <c r="C47" s="261">
        <v>0</v>
      </c>
      <c r="D47" s="262">
        <v>0</v>
      </c>
      <c r="E47" s="261"/>
    </row>
    <row r="48" spans="2:5" ht="14.25" customHeight="1" x14ac:dyDescent="0.25">
      <c r="B48" s="296" t="s">
        <v>82</v>
      </c>
      <c r="C48" s="256">
        <v>0</v>
      </c>
      <c r="D48" s="243">
        <v>0</v>
      </c>
      <c r="E48" s="318"/>
    </row>
    <row r="49" spans="2:5" ht="14.25" customHeight="1" x14ac:dyDescent="0.25">
      <c r="B49" s="296" t="s">
        <v>83</v>
      </c>
      <c r="C49" s="256">
        <v>0</v>
      </c>
      <c r="D49" s="243">
        <v>0</v>
      </c>
      <c r="E49" s="318"/>
    </row>
    <row r="50" spans="2:5" ht="14.25" customHeight="1" x14ac:dyDescent="0.25">
      <c r="B50" s="296" t="s">
        <v>233</v>
      </c>
      <c r="C50" s="256">
        <v>0</v>
      </c>
      <c r="D50" s="243">
        <v>0</v>
      </c>
      <c r="E50" s="318"/>
    </row>
    <row r="51" spans="2:5" ht="14.25" customHeight="1" x14ac:dyDescent="0.25">
      <c r="B51" s="297"/>
      <c r="C51" s="258"/>
      <c r="D51" s="259"/>
      <c r="E51" s="258"/>
    </row>
    <row r="52" spans="2:5" ht="14.25" customHeight="1" x14ac:dyDescent="0.25">
      <c r="B52" s="298" t="s">
        <v>85</v>
      </c>
      <c r="C52" s="109">
        <v>1145269558.9100001</v>
      </c>
      <c r="D52" s="260">
        <v>0</v>
      </c>
      <c r="E52" s="109"/>
    </row>
    <row r="53" spans="2:5" ht="14.25" customHeight="1" x14ac:dyDescent="0.25">
      <c r="B53" s="296" t="s">
        <v>234</v>
      </c>
      <c r="C53" s="256">
        <v>82754946.890000105</v>
      </c>
      <c r="D53" s="243">
        <v>0</v>
      </c>
      <c r="E53" s="318"/>
    </row>
    <row r="54" spans="2:5" ht="14.25" customHeight="1" x14ac:dyDescent="0.25">
      <c r="B54" s="296" t="s">
        <v>87</v>
      </c>
      <c r="C54" s="256">
        <v>1058821329.8000002</v>
      </c>
      <c r="D54" s="243">
        <v>0</v>
      </c>
      <c r="E54" s="318"/>
    </row>
    <row r="55" spans="2:5" ht="14.25" customHeight="1" x14ac:dyDescent="0.25">
      <c r="B55" s="296" t="s">
        <v>88</v>
      </c>
      <c r="C55" s="256">
        <v>120987.80999994278</v>
      </c>
      <c r="D55" s="243">
        <v>0</v>
      </c>
      <c r="E55" s="318"/>
    </row>
    <row r="56" spans="2:5" ht="14.25" customHeight="1" x14ac:dyDescent="0.25">
      <c r="B56" s="296" t="s">
        <v>89</v>
      </c>
      <c r="C56" s="256">
        <v>0</v>
      </c>
      <c r="D56" s="243">
        <v>0</v>
      </c>
      <c r="E56" s="318"/>
    </row>
    <row r="57" spans="2:5" ht="14.25" customHeight="1" x14ac:dyDescent="0.25">
      <c r="B57" s="296" t="s">
        <v>90</v>
      </c>
      <c r="C57" s="256">
        <v>3572294.4099998474</v>
      </c>
      <c r="D57" s="243">
        <v>0</v>
      </c>
      <c r="E57" s="318"/>
    </row>
    <row r="58" spans="2:5" ht="14.25" customHeight="1" x14ac:dyDescent="0.25">
      <c r="B58" s="297"/>
      <c r="C58" s="258"/>
      <c r="D58" s="259"/>
      <c r="E58" s="258"/>
    </row>
    <row r="59" spans="2:5" ht="14.25" customHeight="1" x14ac:dyDescent="0.25">
      <c r="B59" s="298" t="s">
        <v>235</v>
      </c>
      <c r="C59" s="263">
        <v>0</v>
      </c>
      <c r="D59" s="264">
        <v>0</v>
      </c>
      <c r="E59" s="319"/>
    </row>
    <row r="60" spans="2:5" ht="14.25" customHeight="1" x14ac:dyDescent="0.25">
      <c r="B60" s="296" t="s">
        <v>92</v>
      </c>
      <c r="C60" s="256">
        <v>0</v>
      </c>
      <c r="D60" s="243">
        <v>0</v>
      </c>
      <c r="E60" s="318"/>
    </row>
    <row r="61" spans="2:5" ht="14.25" customHeight="1" x14ac:dyDescent="0.25">
      <c r="B61" s="296" t="s">
        <v>93</v>
      </c>
      <c r="C61" s="256">
        <v>0</v>
      </c>
      <c r="D61" s="243">
        <v>0</v>
      </c>
      <c r="E61" s="318"/>
    </row>
    <row r="62" spans="2:5" ht="14.25" customHeight="1" x14ac:dyDescent="0.25">
      <c r="B62" s="300"/>
      <c r="C62" s="272">
        <v>1179845536.22</v>
      </c>
      <c r="D62" s="273">
        <v>1179845536.2200017</v>
      </c>
      <c r="E62" s="109"/>
    </row>
    <row r="63" spans="2:5" ht="14.25" customHeight="1" x14ac:dyDescent="0.25">
      <c r="B63" s="330" t="s">
        <v>242</v>
      </c>
    </row>
  </sheetData>
  <mergeCells count="3">
    <mergeCell ref="B2:D2"/>
    <mergeCell ref="B3:D3"/>
    <mergeCell ref="B4:D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51"/>
  <sheetViews>
    <sheetView showGridLines="0" workbookViewId="0"/>
  </sheetViews>
  <sheetFormatPr baseColWidth="10" defaultColWidth="11.42578125" defaultRowHeight="15" zeroHeight="1" x14ac:dyDescent="0.25"/>
  <cols>
    <col min="1" max="1" width="2.7109375" style="241" customWidth="1"/>
    <col min="2" max="2" width="3" style="170" customWidth="1"/>
    <col min="3" max="3" width="23" style="170" customWidth="1"/>
    <col min="4" max="4" width="26.42578125" style="170" customWidth="1"/>
    <col min="5" max="9" width="17.5703125" style="170" customWidth="1"/>
    <col min="10" max="10" width="0.85546875" style="170" customWidth="1"/>
    <col min="11" max="11" width="3" style="170" customWidth="1"/>
    <col min="12" max="12" width="11.42578125" style="170"/>
    <col min="13" max="13" width="16.5703125" style="170" customWidth="1"/>
    <col min="14" max="14" width="19" style="170" customWidth="1"/>
    <col min="15" max="15" width="16.140625" style="170" customWidth="1"/>
    <col min="16" max="16" width="14.7109375" style="170" customWidth="1"/>
    <col min="17" max="19" width="16.42578125" style="170" customWidth="1"/>
    <col min="20" max="20" width="17" style="170" customWidth="1"/>
    <col min="21" max="21" width="3" style="170" customWidth="1"/>
    <col min="22" max="22" width="18.7109375" style="170" customWidth="1"/>
    <col min="23" max="23" width="3" style="170" customWidth="1"/>
    <col min="24" max="16384" width="11.42578125" style="170"/>
  </cols>
  <sheetData>
    <row r="1" spans="1:11" x14ac:dyDescent="0.25">
      <c r="I1" s="211"/>
    </row>
    <row r="2" spans="1:11" x14ac:dyDescent="0.25">
      <c r="B2" s="405" t="s">
        <v>38</v>
      </c>
      <c r="C2" s="406"/>
      <c r="D2" s="406"/>
      <c r="E2" s="406"/>
      <c r="F2" s="406"/>
      <c r="G2" s="406"/>
      <c r="H2" s="406"/>
      <c r="I2" s="406"/>
      <c r="J2" s="407"/>
      <c r="K2" s="210"/>
    </row>
    <row r="3" spans="1:11" ht="15.75" customHeight="1" x14ac:dyDescent="0.25">
      <c r="B3" s="408" t="s">
        <v>276</v>
      </c>
      <c r="C3" s="409"/>
      <c r="D3" s="409"/>
      <c r="E3" s="409"/>
      <c r="F3" s="409"/>
      <c r="G3" s="409"/>
      <c r="H3" s="409"/>
      <c r="I3" s="409"/>
      <c r="J3" s="410"/>
      <c r="K3" s="210"/>
    </row>
    <row r="4" spans="1:11" ht="15.75" customHeight="1" x14ac:dyDescent="0.25">
      <c r="B4" s="411" t="s">
        <v>310</v>
      </c>
      <c r="C4" s="412"/>
      <c r="D4" s="412"/>
      <c r="E4" s="412"/>
      <c r="F4" s="412"/>
      <c r="G4" s="412"/>
      <c r="H4" s="412"/>
      <c r="I4" s="412"/>
      <c r="J4" s="413"/>
      <c r="K4" s="210"/>
    </row>
    <row r="5" spans="1:11" ht="22.5" customHeight="1" x14ac:dyDescent="0.25">
      <c r="B5" s="414" t="s">
        <v>201</v>
      </c>
      <c r="C5" s="415"/>
      <c r="D5" s="416"/>
      <c r="E5" s="201" t="s">
        <v>277</v>
      </c>
      <c r="F5" s="201" t="s">
        <v>278</v>
      </c>
      <c r="G5" s="202" t="s">
        <v>279</v>
      </c>
      <c r="H5" s="202" t="s">
        <v>280</v>
      </c>
      <c r="I5" s="203" t="s">
        <v>281</v>
      </c>
      <c r="J5" s="204"/>
      <c r="K5" s="209"/>
    </row>
    <row r="6" spans="1:11" x14ac:dyDescent="0.25">
      <c r="B6" s="417"/>
      <c r="C6" s="418"/>
      <c r="D6" s="419"/>
      <c r="E6" s="205">
        <v>1</v>
      </c>
      <c r="F6" s="205">
        <v>2</v>
      </c>
      <c r="G6" s="206">
        <v>3</v>
      </c>
      <c r="H6" s="206" t="s">
        <v>282</v>
      </c>
      <c r="I6" s="203" t="s">
        <v>283</v>
      </c>
      <c r="J6" s="204"/>
      <c r="K6" s="209"/>
    </row>
    <row r="7" spans="1:11" ht="8.25" customHeight="1" x14ac:dyDescent="0.25">
      <c r="B7" s="171"/>
      <c r="C7" s="172"/>
      <c r="D7" s="172"/>
      <c r="E7" s="173"/>
      <c r="F7" s="173"/>
      <c r="G7" s="173"/>
      <c r="H7" s="173"/>
      <c r="I7" s="172"/>
      <c r="J7" s="174"/>
      <c r="K7" s="208"/>
    </row>
    <row r="8" spans="1:11" x14ac:dyDescent="0.25">
      <c r="B8" s="420" t="s">
        <v>40</v>
      </c>
      <c r="C8" s="403"/>
      <c r="D8" s="175"/>
      <c r="E8" s="176"/>
      <c r="F8" s="176"/>
      <c r="G8" s="176"/>
      <c r="H8" s="176"/>
      <c r="I8" s="177"/>
      <c r="J8" s="178"/>
      <c r="K8" s="180"/>
    </row>
    <row r="9" spans="1:11" x14ac:dyDescent="0.25">
      <c r="B9" s="179"/>
      <c r="C9" s="175"/>
      <c r="D9" s="180"/>
      <c r="E9" s="176"/>
      <c r="F9" s="176"/>
      <c r="G9" s="176"/>
      <c r="H9" s="176"/>
      <c r="I9" s="177"/>
      <c r="J9" s="178"/>
      <c r="K9" s="180"/>
    </row>
    <row r="10" spans="1:11" x14ac:dyDescent="0.25">
      <c r="B10" s="181"/>
      <c r="C10" s="421" t="s">
        <v>41</v>
      </c>
      <c r="D10" s="421"/>
      <c r="E10" s="182">
        <v>1181980731.5999999</v>
      </c>
      <c r="F10" s="182">
        <v>14768015042.889999</v>
      </c>
      <c r="G10" s="182">
        <v>13856172726.120001</v>
      </c>
      <c r="H10" s="182">
        <v>2093823048.3699999</v>
      </c>
      <c r="I10" s="183">
        <v>911842316.7700001</v>
      </c>
      <c r="J10" s="184"/>
      <c r="K10" s="207"/>
    </row>
    <row r="11" spans="1:11" x14ac:dyDescent="0.25">
      <c r="B11" s="185"/>
      <c r="C11" s="186"/>
      <c r="D11" s="186"/>
      <c r="E11" s="187"/>
      <c r="F11" s="187"/>
      <c r="G11" s="187"/>
      <c r="H11" s="187"/>
      <c r="I11" s="188"/>
      <c r="J11" s="189"/>
      <c r="K11" s="186"/>
    </row>
    <row r="12" spans="1:11" x14ac:dyDescent="0.25">
      <c r="A12" s="242"/>
      <c r="B12" s="185"/>
      <c r="C12" s="404" t="s">
        <v>43</v>
      </c>
      <c r="D12" s="404"/>
      <c r="E12" s="190">
        <v>1074919322.6199999</v>
      </c>
      <c r="F12" s="190">
        <v>10788897097.950001</v>
      </c>
      <c r="G12" s="190">
        <v>9975564221.8600006</v>
      </c>
      <c r="H12" s="191">
        <v>1888252198.71</v>
      </c>
      <c r="I12" s="192">
        <v>813332876.09000015</v>
      </c>
      <c r="J12" s="189"/>
      <c r="K12" s="186"/>
    </row>
    <row r="13" spans="1:11" x14ac:dyDescent="0.25">
      <c r="A13" s="242"/>
      <c r="B13" s="185"/>
      <c r="C13" s="422" t="s">
        <v>45</v>
      </c>
      <c r="D13" s="422"/>
      <c r="E13" s="190">
        <v>20944246.719999999</v>
      </c>
      <c r="F13" s="190">
        <v>3883419041.5500002</v>
      </c>
      <c r="G13" s="190">
        <v>3880608504.2600002</v>
      </c>
      <c r="H13" s="191">
        <v>23754784.010000002</v>
      </c>
      <c r="I13" s="192">
        <v>2810537.2900000028</v>
      </c>
      <c r="J13" s="189"/>
      <c r="K13" s="186"/>
    </row>
    <row r="14" spans="1:11" x14ac:dyDescent="0.25">
      <c r="A14" s="242"/>
      <c r="B14" s="185"/>
      <c r="C14" s="404" t="s">
        <v>47</v>
      </c>
      <c r="D14" s="404"/>
      <c r="E14" s="190">
        <v>87668676.930000007</v>
      </c>
      <c r="F14" s="190">
        <v>95698903.390000001</v>
      </c>
      <c r="G14" s="190">
        <v>0</v>
      </c>
      <c r="H14" s="191">
        <v>183367580.31999999</v>
      </c>
      <c r="I14" s="192">
        <v>95698903.389999986</v>
      </c>
      <c r="J14" s="189"/>
      <c r="K14" s="186"/>
    </row>
    <row r="15" spans="1:11" x14ac:dyDescent="0.25">
      <c r="A15" s="242"/>
      <c r="B15" s="185"/>
      <c r="C15" s="404" t="s">
        <v>49</v>
      </c>
      <c r="D15" s="404"/>
      <c r="E15" s="190">
        <v>0</v>
      </c>
      <c r="F15" s="190">
        <v>0</v>
      </c>
      <c r="G15" s="190">
        <v>0</v>
      </c>
      <c r="H15" s="191">
        <v>0</v>
      </c>
      <c r="I15" s="192">
        <v>0</v>
      </c>
      <c r="J15" s="189"/>
      <c r="K15" s="186"/>
    </row>
    <row r="16" spans="1:11" x14ac:dyDescent="0.25">
      <c r="A16" s="242"/>
      <c r="B16" s="185"/>
      <c r="C16" s="404" t="s">
        <v>51</v>
      </c>
      <c r="D16" s="404"/>
      <c r="E16" s="190">
        <v>0</v>
      </c>
      <c r="F16" s="190">
        <v>0</v>
      </c>
      <c r="G16" s="190">
        <v>0</v>
      </c>
      <c r="H16" s="191">
        <v>0</v>
      </c>
      <c r="I16" s="192">
        <v>0</v>
      </c>
      <c r="J16" s="189"/>
      <c r="K16" s="186"/>
    </row>
    <row r="17" spans="1:11" x14ac:dyDescent="0.25">
      <c r="A17" s="242"/>
      <c r="B17" s="185"/>
      <c r="C17" s="404" t="s">
        <v>53</v>
      </c>
      <c r="D17" s="404"/>
      <c r="E17" s="190">
        <v>-1551514.67</v>
      </c>
      <c r="F17" s="190">
        <v>0</v>
      </c>
      <c r="G17" s="190">
        <v>0</v>
      </c>
      <c r="H17" s="191">
        <v>-1551514.67</v>
      </c>
      <c r="I17" s="192">
        <v>0</v>
      </c>
      <c r="J17" s="189"/>
      <c r="K17" s="186"/>
    </row>
    <row r="18" spans="1:11" x14ac:dyDescent="0.25">
      <c r="A18" s="242"/>
      <c r="B18" s="185"/>
      <c r="C18" s="404" t="s">
        <v>55</v>
      </c>
      <c r="D18" s="404"/>
      <c r="E18" s="190">
        <v>0</v>
      </c>
      <c r="F18" s="190">
        <v>0</v>
      </c>
      <c r="G18" s="190">
        <v>0</v>
      </c>
      <c r="H18" s="191">
        <v>0</v>
      </c>
      <c r="I18" s="192">
        <v>0</v>
      </c>
      <c r="J18" s="189"/>
      <c r="K18" s="186"/>
    </row>
    <row r="19" spans="1:11" x14ac:dyDescent="0.25">
      <c r="B19" s="185"/>
      <c r="C19" s="193"/>
      <c r="D19" s="193"/>
      <c r="E19" s="194"/>
      <c r="F19" s="194"/>
      <c r="G19" s="194"/>
      <c r="H19" s="194"/>
      <c r="I19" s="195"/>
      <c r="J19" s="189"/>
      <c r="K19" s="186"/>
    </row>
    <row r="20" spans="1:11" x14ac:dyDescent="0.25">
      <c r="B20" s="181"/>
      <c r="C20" s="421" t="s">
        <v>60</v>
      </c>
      <c r="D20" s="421"/>
      <c r="E20" s="182">
        <v>15207418288.209997</v>
      </c>
      <c r="F20" s="182">
        <v>2200679999.73</v>
      </c>
      <c r="G20" s="182">
        <v>2057728663.6099999</v>
      </c>
      <c r="H20" s="182">
        <v>15350369624.33</v>
      </c>
      <c r="I20" s="183">
        <v>142951336.12000149</v>
      </c>
      <c r="J20" s="184"/>
      <c r="K20" s="207"/>
    </row>
    <row r="21" spans="1:11" x14ac:dyDescent="0.25">
      <c r="B21" s="185"/>
      <c r="C21" s="186"/>
      <c r="D21" s="193"/>
      <c r="E21" s="187"/>
      <c r="F21" s="187"/>
      <c r="G21" s="187"/>
      <c r="H21" s="187"/>
      <c r="I21" s="188"/>
      <c r="J21" s="189"/>
      <c r="K21" s="186"/>
    </row>
    <row r="22" spans="1:11" x14ac:dyDescent="0.25">
      <c r="A22" s="242"/>
      <c r="B22" s="185"/>
      <c r="C22" s="404" t="s">
        <v>62</v>
      </c>
      <c r="D22" s="404"/>
      <c r="E22" s="190">
        <v>133602325.23999999</v>
      </c>
      <c r="F22" s="190">
        <v>1968874925.6200001</v>
      </c>
      <c r="G22" s="190">
        <v>1923677354.47</v>
      </c>
      <c r="H22" s="191">
        <v>178799896.38999999</v>
      </c>
      <c r="I22" s="192">
        <v>45197571.149999991</v>
      </c>
      <c r="J22" s="189"/>
      <c r="K22" s="186"/>
    </row>
    <row r="23" spans="1:11" x14ac:dyDescent="0.25">
      <c r="A23" s="242"/>
      <c r="B23" s="185"/>
      <c r="C23" s="404" t="s">
        <v>64</v>
      </c>
      <c r="D23" s="404"/>
      <c r="E23" s="190">
        <v>0</v>
      </c>
      <c r="F23" s="190">
        <v>0</v>
      </c>
      <c r="G23" s="190">
        <v>0</v>
      </c>
      <c r="H23" s="191">
        <v>0</v>
      </c>
      <c r="I23" s="192">
        <v>0</v>
      </c>
      <c r="J23" s="189"/>
      <c r="K23" s="186"/>
    </row>
    <row r="24" spans="1:11" x14ac:dyDescent="0.25">
      <c r="A24" s="242"/>
      <c r="B24" s="185"/>
      <c r="C24" s="404" t="s">
        <v>66</v>
      </c>
      <c r="D24" s="404"/>
      <c r="E24" s="190">
        <v>13335206914.459999</v>
      </c>
      <c r="F24" s="190">
        <v>123724672.47</v>
      </c>
      <c r="G24" s="190">
        <v>4614768.49</v>
      </c>
      <c r="H24" s="191">
        <v>13454316818.440001</v>
      </c>
      <c r="I24" s="192">
        <v>119109903.98000145</v>
      </c>
      <c r="J24" s="189"/>
      <c r="K24" s="186"/>
    </row>
    <row r="25" spans="1:11" x14ac:dyDescent="0.25">
      <c r="A25" s="242"/>
      <c r="B25" s="185"/>
      <c r="C25" s="404" t="s">
        <v>284</v>
      </c>
      <c r="D25" s="404"/>
      <c r="E25" s="190">
        <v>941821010.38</v>
      </c>
      <c r="F25" s="190">
        <v>102739296.25</v>
      </c>
      <c r="G25" s="190">
        <v>95711400.299999997</v>
      </c>
      <c r="H25" s="191">
        <v>948848906.33000004</v>
      </c>
      <c r="I25" s="192">
        <v>7027895.9500000477</v>
      </c>
      <c r="J25" s="189"/>
      <c r="K25" s="186"/>
    </row>
    <row r="26" spans="1:11" x14ac:dyDescent="0.25">
      <c r="A26" s="242"/>
      <c r="B26" s="185"/>
      <c r="C26" s="404" t="s">
        <v>70</v>
      </c>
      <c r="D26" s="404"/>
      <c r="E26" s="190">
        <v>73301334.659999996</v>
      </c>
      <c r="F26" s="190">
        <v>54079.199999999997</v>
      </c>
      <c r="G26" s="190">
        <v>0</v>
      </c>
      <c r="H26" s="191">
        <v>73355413.859999999</v>
      </c>
      <c r="I26" s="192">
        <v>54079.20000000298</v>
      </c>
      <c r="J26" s="189"/>
      <c r="K26" s="186"/>
    </row>
    <row r="27" spans="1:11" x14ac:dyDescent="0.25">
      <c r="A27" s="242"/>
      <c r="B27" s="185"/>
      <c r="C27" s="404" t="s">
        <v>72</v>
      </c>
      <c r="D27" s="404"/>
      <c r="E27" s="190">
        <v>-439349376.60000002</v>
      </c>
      <c r="F27" s="190">
        <v>0</v>
      </c>
      <c r="G27" s="190">
        <v>33725140.349999994</v>
      </c>
      <c r="H27" s="191">
        <v>-473074516.94999999</v>
      </c>
      <c r="I27" s="192">
        <v>-33725140.349999964</v>
      </c>
      <c r="J27" s="189"/>
      <c r="K27" s="186"/>
    </row>
    <row r="28" spans="1:11" x14ac:dyDescent="0.25">
      <c r="A28" s="242"/>
      <c r="B28" s="185"/>
      <c r="C28" s="404" t="s">
        <v>74</v>
      </c>
      <c r="D28" s="404"/>
      <c r="E28" s="190">
        <v>58936396.07</v>
      </c>
      <c r="F28" s="190">
        <v>5287026.1899999995</v>
      </c>
      <c r="G28" s="190">
        <v>0</v>
      </c>
      <c r="H28" s="191">
        <v>64223422.259999998</v>
      </c>
      <c r="I28" s="192">
        <v>5287026.1899999976</v>
      </c>
      <c r="J28" s="189"/>
      <c r="K28" s="186"/>
    </row>
    <row r="29" spans="1:11" x14ac:dyDescent="0.25">
      <c r="A29" s="242"/>
      <c r="B29" s="185"/>
      <c r="C29" s="404" t="s">
        <v>76</v>
      </c>
      <c r="D29" s="404"/>
      <c r="E29" s="190">
        <v>0</v>
      </c>
      <c r="F29" s="190">
        <v>0</v>
      </c>
      <c r="G29" s="190">
        <v>0</v>
      </c>
      <c r="H29" s="191">
        <v>0</v>
      </c>
      <c r="I29" s="192">
        <v>0</v>
      </c>
      <c r="J29" s="189"/>
      <c r="K29" s="186"/>
    </row>
    <row r="30" spans="1:11" x14ac:dyDescent="0.25">
      <c r="A30" s="242"/>
      <c r="B30" s="185"/>
      <c r="C30" s="404" t="s">
        <v>77</v>
      </c>
      <c r="D30" s="404"/>
      <c r="E30" s="190">
        <v>1103899684</v>
      </c>
      <c r="F30" s="190">
        <v>0</v>
      </c>
      <c r="G30" s="190">
        <v>0</v>
      </c>
      <c r="H30" s="191">
        <v>1103899684</v>
      </c>
      <c r="I30" s="192">
        <v>0</v>
      </c>
      <c r="J30" s="189"/>
      <c r="K30" s="186"/>
    </row>
    <row r="31" spans="1:11" x14ac:dyDescent="0.25">
      <c r="B31" s="185"/>
      <c r="C31" s="193"/>
      <c r="D31" s="193"/>
      <c r="E31" s="187"/>
      <c r="F31" s="187"/>
      <c r="G31" s="187"/>
      <c r="H31" s="187"/>
      <c r="I31" s="188"/>
      <c r="J31" s="189"/>
      <c r="K31" s="186"/>
    </row>
    <row r="32" spans="1:11" x14ac:dyDescent="0.25">
      <c r="B32" s="196"/>
      <c r="C32" s="403" t="s">
        <v>285</v>
      </c>
      <c r="D32" s="403"/>
      <c r="E32" s="182">
        <v>16389399019.809998</v>
      </c>
      <c r="F32" s="182">
        <v>16968695042.619999</v>
      </c>
      <c r="G32" s="182">
        <v>15913901389.730001</v>
      </c>
      <c r="H32" s="182">
        <v>17444192672.700001</v>
      </c>
      <c r="I32" s="182">
        <v>1054793652.8900015</v>
      </c>
      <c r="J32" s="182">
        <v>0</v>
      </c>
      <c r="K32" s="180"/>
    </row>
    <row r="33" spans="2:11" x14ac:dyDescent="0.25">
      <c r="B33" s="197"/>
      <c r="C33" s="198"/>
      <c r="D33" s="198"/>
      <c r="E33" s="199"/>
      <c r="F33" s="199"/>
      <c r="G33" s="199"/>
      <c r="H33" s="199"/>
      <c r="I33" s="198"/>
      <c r="J33" s="200"/>
      <c r="K33" s="186"/>
    </row>
    <row r="34" spans="2:11" x14ac:dyDescent="0.25">
      <c r="B34" s="331" t="s">
        <v>242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32:D32"/>
    <mergeCell ref="C15:D15"/>
    <mergeCell ref="C16:D16"/>
    <mergeCell ref="C17:D17"/>
    <mergeCell ref="B2:J2"/>
    <mergeCell ref="B3:J3"/>
    <mergeCell ref="B4:J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F137"/>
  <sheetViews>
    <sheetView showGridLines="0" topLeftCell="A115" zoomScaleNormal="100" workbookViewId="0"/>
  </sheetViews>
  <sheetFormatPr baseColWidth="10" defaultColWidth="16.42578125" defaultRowHeight="15" x14ac:dyDescent="0.25"/>
  <cols>
    <col min="1" max="1" width="4.42578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25" t="s">
        <v>38</v>
      </c>
      <c r="C2" s="426"/>
      <c r="D2" s="426"/>
      <c r="E2" s="426"/>
      <c r="F2" s="427"/>
    </row>
    <row r="3" spans="1:6" x14ac:dyDescent="0.25">
      <c r="B3" s="428" t="s">
        <v>200</v>
      </c>
      <c r="C3" s="429"/>
      <c r="D3" s="429"/>
      <c r="E3" s="429"/>
      <c r="F3" s="430"/>
    </row>
    <row r="4" spans="1:6" x14ac:dyDescent="0.25">
      <c r="B4" s="431" t="s">
        <v>311</v>
      </c>
      <c r="C4" s="432"/>
      <c r="D4" s="432"/>
      <c r="E4" s="432"/>
      <c r="F4" s="433"/>
    </row>
    <row r="5" spans="1:6" x14ac:dyDescent="0.25">
      <c r="A5" s="84"/>
      <c r="B5" s="434" t="s">
        <v>201</v>
      </c>
      <c r="C5" s="435"/>
      <c r="D5" s="435"/>
      <c r="E5" s="323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36" t="s">
        <v>202</v>
      </c>
      <c r="C7" s="437"/>
      <c r="D7" s="437"/>
      <c r="E7" s="90"/>
      <c r="F7" s="91"/>
    </row>
    <row r="8" spans="1:6" s="84" customFormat="1" x14ac:dyDescent="0.25">
      <c r="B8" s="92"/>
      <c r="C8" s="437" t="s">
        <v>203</v>
      </c>
      <c r="D8" s="437"/>
      <c r="E8" s="93">
        <v>2144177082.1700001</v>
      </c>
      <c r="F8" s="276">
        <v>6059867673.4400015</v>
      </c>
    </row>
    <row r="9" spans="1:6" s="84" customFormat="1" x14ac:dyDescent="0.25">
      <c r="B9" s="92"/>
      <c r="C9" s="324"/>
      <c r="D9" s="94" t="s">
        <v>147</v>
      </c>
      <c r="E9" s="90">
        <v>1087868936.6600001</v>
      </c>
      <c r="F9" s="91">
        <v>1884227130.75</v>
      </c>
    </row>
    <row r="10" spans="1:6" s="84" customFormat="1" x14ac:dyDescent="0.25">
      <c r="B10" s="92"/>
      <c r="C10" s="324"/>
      <c r="D10" s="94" t="s">
        <v>148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204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150</v>
      </c>
      <c r="E12" s="90">
        <v>93482197.989999995</v>
      </c>
      <c r="F12" s="91">
        <v>265675357.12</v>
      </c>
    </row>
    <row r="13" spans="1:6" s="84" customFormat="1" x14ac:dyDescent="0.25">
      <c r="B13" s="92"/>
      <c r="C13" s="94"/>
      <c r="D13" s="94" t="s">
        <v>205</v>
      </c>
      <c r="E13" s="90">
        <v>43986718.390000001</v>
      </c>
      <c r="F13" s="91">
        <v>178342274.28</v>
      </c>
    </row>
    <row r="14" spans="1:6" s="84" customFormat="1" x14ac:dyDescent="0.25">
      <c r="B14" s="92"/>
      <c r="C14" s="94"/>
      <c r="D14" s="94" t="s">
        <v>152</v>
      </c>
      <c r="E14" s="90">
        <v>51697966.549999997</v>
      </c>
      <c r="F14" s="91">
        <v>292143987.02999997</v>
      </c>
    </row>
    <row r="15" spans="1:6" s="84" customFormat="1" x14ac:dyDescent="0.25">
      <c r="B15" s="92"/>
      <c r="C15" s="94"/>
      <c r="D15" s="94" t="s">
        <v>153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154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156</v>
      </c>
      <c r="E17" s="90">
        <v>796243206.47000003</v>
      </c>
      <c r="F17" s="91">
        <v>2866392607.6100001</v>
      </c>
    </row>
    <row r="18" spans="2:6" s="84" customFormat="1" x14ac:dyDescent="0.25">
      <c r="B18" s="92"/>
      <c r="C18" s="94"/>
      <c r="D18" s="94" t="s">
        <v>206</v>
      </c>
      <c r="E18" s="90">
        <v>67159104.689999998</v>
      </c>
      <c r="F18" s="91">
        <v>509147967.30000001</v>
      </c>
    </row>
    <row r="19" spans="2:6" s="84" customFormat="1" x14ac:dyDescent="0.25">
      <c r="B19" s="92"/>
      <c r="C19" s="94"/>
      <c r="D19" s="94" t="s">
        <v>207</v>
      </c>
      <c r="E19" s="295">
        <v>3738951.4199998472</v>
      </c>
      <c r="F19" s="91">
        <v>63938349.350000001</v>
      </c>
    </row>
    <row r="20" spans="2:6" s="84" customFormat="1" x14ac:dyDescent="0.25">
      <c r="B20" s="92"/>
      <c r="C20" s="437" t="s">
        <v>208</v>
      </c>
      <c r="D20" s="437"/>
      <c r="E20" s="93">
        <v>1105059910.9300001</v>
      </c>
      <c r="F20" s="276">
        <v>4631992641.0700006</v>
      </c>
    </row>
    <row r="21" spans="2:6" s="84" customFormat="1" x14ac:dyDescent="0.25">
      <c r="B21" s="92"/>
      <c r="C21" s="324"/>
      <c r="D21" s="94" t="s">
        <v>167</v>
      </c>
      <c r="E21" s="90">
        <v>470494373.26999998</v>
      </c>
      <c r="F21" s="91">
        <v>1718424080.96</v>
      </c>
    </row>
    <row r="22" spans="2:6" s="84" customFormat="1" x14ac:dyDescent="0.25">
      <c r="B22" s="92"/>
      <c r="C22" s="324"/>
      <c r="D22" s="94" t="s">
        <v>168</v>
      </c>
      <c r="E22" s="90">
        <v>60855558.219999999</v>
      </c>
      <c r="F22" s="91">
        <v>678865845.11000001</v>
      </c>
    </row>
    <row r="23" spans="2:6" s="84" customFormat="1" x14ac:dyDescent="0.25">
      <c r="B23" s="92"/>
      <c r="C23" s="324"/>
      <c r="D23" s="94" t="s">
        <v>169</v>
      </c>
      <c r="E23" s="90">
        <v>218116632.72999999</v>
      </c>
      <c r="F23" s="91">
        <v>1532745266.6099999</v>
      </c>
    </row>
    <row r="24" spans="2:6" s="84" customFormat="1" x14ac:dyDescent="0.25">
      <c r="B24" s="92"/>
      <c r="C24" s="324"/>
      <c r="D24" s="94" t="s">
        <v>170</v>
      </c>
      <c r="E24" s="90">
        <v>0</v>
      </c>
      <c r="F24" s="91">
        <v>0</v>
      </c>
    </row>
    <row r="25" spans="2:6" s="84" customFormat="1" x14ac:dyDescent="0.25">
      <c r="B25" s="92"/>
      <c r="C25" s="324"/>
      <c r="D25" s="94" t="s">
        <v>209</v>
      </c>
      <c r="E25" s="90">
        <v>7966666.5999999996</v>
      </c>
      <c r="F25" s="91">
        <v>22199717.960000001</v>
      </c>
    </row>
    <row r="26" spans="2:6" s="84" customFormat="1" x14ac:dyDescent="0.25">
      <c r="B26" s="92"/>
      <c r="C26" s="324"/>
      <c r="D26" s="94" t="s">
        <v>210</v>
      </c>
      <c r="E26" s="90">
        <v>0</v>
      </c>
      <c r="F26" s="91">
        <v>0</v>
      </c>
    </row>
    <row r="27" spans="2:6" s="84" customFormat="1" x14ac:dyDescent="0.25">
      <c r="B27" s="92"/>
      <c r="C27" s="324"/>
      <c r="D27" s="94" t="s">
        <v>173</v>
      </c>
      <c r="E27" s="90">
        <v>3645088.16</v>
      </c>
      <c r="F27" s="91">
        <v>63595017.060000002</v>
      </c>
    </row>
    <row r="28" spans="2:6" s="84" customFormat="1" x14ac:dyDescent="0.25">
      <c r="B28" s="92"/>
      <c r="C28" s="324"/>
      <c r="D28" s="94" t="s">
        <v>174</v>
      </c>
      <c r="E28" s="90">
        <v>119821843.05</v>
      </c>
      <c r="F28" s="91">
        <v>455600269.56999999</v>
      </c>
    </row>
    <row r="29" spans="2:6" s="84" customFormat="1" x14ac:dyDescent="0.25">
      <c r="B29" s="92"/>
      <c r="C29" s="324"/>
      <c r="D29" s="94" t="s">
        <v>175</v>
      </c>
      <c r="E29" s="90">
        <v>0</v>
      </c>
      <c r="F29" s="91">
        <v>120000000</v>
      </c>
    </row>
    <row r="30" spans="2:6" s="84" customFormat="1" x14ac:dyDescent="0.25">
      <c r="B30" s="92"/>
      <c r="C30" s="324"/>
      <c r="D30" s="94" t="s">
        <v>176</v>
      </c>
      <c r="E30" s="90">
        <v>0</v>
      </c>
      <c r="F30" s="91">
        <v>0</v>
      </c>
    </row>
    <row r="31" spans="2:6" s="84" customFormat="1" x14ac:dyDescent="0.25">
      <c r="B31" s="92"/>
      <c r="C31" s="324"/>
      <c r="D31" s="94" t="s">
        <v>177</v>
      </c>
      <c r="E31" s="90">
        <v>0</v>
      </c>
      <c r="F31" s="91">
        <v>0</v>
      </c>
    </row>
    <row r="32" spans="2:6" s="84" customFormat="1" x14ac:dyDescent="0.25">
      <c r="B32" s="92"/>
      <c r="C32" s="324"/>
      <c r="D32" s="94" t="s">
        <v>178</v>
      </c>
      <c r="E32" s="90">
        <v>0</v>
      </c>
      <c r="F32" s="91">
        <v>0</v>
      </c>
    </row>
    <row r="33" spans="2:6" s="84" customFormat="1" x14ac:dyDescent="0.25">
      <c r="B33" s="92"/>
      <c r="C33" s="324"/>
      <c r="D33" s="94" t="s">
        <v>211</v>
      </c>
      <c r="E33" s="90">
        <v>0</v>
      </c>
      <c r="F33" s="91">
        <v>0</v>
      </c>
    </row>
    <row r="34" spans="2:6" s="84" customFormat="1" x14ac:dyDescent="0.25">
      <c r="B34" s="92"/>
      <c r="C34" s="324"/>
      <c r="D34" s="94" t="s">
        <v>82</v>
      </c>
      <c r="E34" s="90">
        <v>0</v>
      </c>
      <c r="F34" s="91">
        <v>0</v>
      </c>
    </row>
    <row r="35" spans="2:6" s="84" customFormat="1" x14ac:dyDescent="0.25">
      <c r="B35" s="92"/>
      <c r="C35" s="324"/>
      <c r="D35" s="94" t="s">
        <v>181</v>
      </c>
      <c r="E35" s="90">
        <v>0</v>
      </c>
      <c r="F35" s="91">
        <v>25392987.68</v>
      </c>
    </row>
    <row r="36" spans="2:6" s="84" customFormat="1" x14ac:dyDescent="0.25">
      <c r="B36" s="92"/>
      <c r="C36" s="324"/>
      <c r="D36" s="94" t="s">
        <v>212</v>
      </c>
      <c r="E36" s="295">
        <v>224159748.90000004</v>
      </c>
      <c r="F36" s="91">
        <v>15169456.120000001</v>
      </c>
    </row>
    <row r="37" spans="2:6" s="84" customFormat="1" x14ac:dyDescent="0.25">
      <c r="B37" s="423" t="s">
        <v>213</v>
      </c>
      <c r="C37" s="424"/>
      <c r="D37" s="424"/>
      <c r="E37" s="95">
        <v>1039117171.24</v>
      </c>
      <c r="F37" s="277">
        <v>1427875032.3700008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244" customFormat="1" ht="13.35" customHeight="1" x14ac:dyDescent="0.25">
      <c r="B39" s="436" t="s">
        <v>214</v>
      </c>
      <c r="C39" s="437"/>
      <c r="D39" s="437"/>
      <c r="E39" s="90"/>
      <c r="F39" s="91"/>
    </row>
    <row r="40" spans="2:6" s="84" customFormat="1" ht="13.35" customHeight="1" x14ac:dyDescent="0.25">
      <c r="B40" s="92"/>
      <c r="C40" s="437" t="s">
        <v>203</v>
      </c>
      <c r="D40" s="437"/>
      <c r="E40" s="93">
        <v>0</v>
      </c>
      <c r="F40" s="121">
        <v>3129984.94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3129984.94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/>
    </row>
    <row r="43" spans="2:6" s="84" customFormat="1" x14ac:dyDescent="0.25">
      <c r="B43" s="92"/>
      <c r="C43" s="94"/>
      <c r="D43" s="94" t="s">
        <v>215</v>
      </c>
      <c r="E43" s="90">
        <v>0</v>
      </c>
      <c r="F43" s="91">
        <v>0</v>
      </c>
    </row>
    <row r="44" spans="2:6" s="84" customFormat="1" x14ac:dyDescent="0.25">
      <c r="B44" s="92"/>
      <c r="C44" s="437" t="s">
        <v>208</v>
      </c>
      <c r="D44" s="437"/>
      <c r="E44" s="93">
        <v>176555488.66000149</v>
      </c>
      <c r="F44" s="121">
        <v>1064755550.24</v>
      </c>
    </row>
    <row r="45" spans="2:6" s="84" customFormat="1" x14ac:dyDescent="0.25">
      <c r="B45" s="92"/>
      <c r="C45" s="94"/>
      <c r="D45" s="94" t="s">
        <v>66</v>
      </c>
      <c r="E45" s="90">
        <v>119109903.98000145</v>
      </c>
      <c r="F45" s="91">
        <v>545544404.86000001</v>
      </c>
    </row>
    <row r="46" spans="2:6" s="84" customFormat="1" x14ac:dyDescent="0.25">
      <c r="B46" s="92"/>
      <c r="C46" s="324"/>
      <c r="D46" s="94" t="s">
        <v>68</v>
      </c>
      <c r="E46" s="90">
        <v>6906908.1400000481</v>
      </c>
      <c r="F46" s="91">
        <v>450106569.33999997</v>
      </c>
    </row>
    <row r="47" spans="2:6" s="84" customFormat="1" x14ac:dyDescent="0.25">
      <c r="B47" s="92"/>
      <c r="C47" s="94"/>
      <c r="D47" s="94" t="s">
        <v>216</v>
      </c>
      <c r="E47" s="90">
        <v>50538676.539999992</v>
      </c>
      <c r="F47" s="91">
        <v>69104576.039999992</v>
      </c>
    </row>
    <row r="48" spans="2:6" s="84" customFormat="1" x14ac:dyDescent="0.25">
      <c r="B48" s="423" t="s">
        <v>217</v>
      </c>
      <c r="C48" s="424"/>
      <c r="D48" s="424"/>
      <c r="E48" s="326">
        <v>-176555488.66000149</v>
      </c>
      <c r="F48" s="327">
        <v>-1061625565.3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436" t="s">
        <v>218</v>
      </c>
      <c r="C50" s="437"/>
      <c r="D50" s="437"/>
      <c r="E50" s="90"/>
      <c r="F50" s="91"/>
    </row>
    <row r="51" spans="2:6" s="84" customFormat="1" x14ac:dyDescent="0.25">
      <c r="B51" s="92"/>
      <c r="C51" s="437" t="s">
        <v>203</v>
      </c>
      <c r="D51" s="437"/>
      <c r="E51" s="93">
        <v>0</v>
      </c>
      <c r="F51" s="121">
        <v>262431391.24000001</v>
      </c>
    </row>
    <row r="52" spans="2:6" s="84" customFormat="1" x14ac:dyDescent="0.25">
      <c r="B52" s="92"/>
      <c r="C52" s="94"/>
      <c r="D52" s="94" t="s">
        <v>219</v>
      </c>
      <c r="E52" s="90">
        <v>0</v>
      </c>
      <c r="F52" s="91">
        <v>0</v>
      </c>
    </row>
    <row r="53" spans="2:6" s="84" customFormat="1" x14ac:dyDescent="0.25">
      <c r="B53" s="92"/>
      <c r="C53" s="324"/>
      <c r="D53" s="94" t="s">
        <v>220</v>
      </c>
      <c r="E53" s="90">
        <v>0</v>
      </c>
      <c r="F53" s="91">
        <v>262431391.24000001</v>
      </c>
    </row>
    <row r="54" spans="2:6" s="84" customFormat="1" x14ac:dyDescent="0.25">
      <c r="B54" s="92"/>
      <c r="C54" s="324"/>
      <c r="D54" s="94" t="s">
        <v>221</v>
      </c>
      <c r="E54" s="90">
        <v>0</v>
      </c>
      <c r="F54" s="91">
        <v>0</v>
      </c>
    </row>
    <row r="55" spans="2:6" s="84" customFormat="1" x14ac:dyDescent="0.25">
      <c r="B55" s="92"/>
      <c r="C55" s="324"/>
      <c r="D55" s="94" t="s">
        <v>222</v>
      </c>
      <c r="E55" s="90">
        <v>0</v>
      </c>
      <c r="F55" s="91">
        <v>0</v>
      </c>
    </row>
    <row r="56" spans="2:6" s="84" customFormat="1" x14ac:dyDescent="0.25">
      <c r="B56" s="92"/>
      <c r="C56" s="437" t="s">
        <v>208</v>
      </c>
      <c r="D56" s="437"/>
      <c r="E56" s="93">
        <v>49228806.489999995</v>
      </c>
      <c r="F56" s="121">
        <v>226109631.87</v>
      </c>
    </row>
    <row r="57" spans="2:6" s="84" customFormat="1" x14ac:dyDescent="0.25">
      <c r="B57" s="92"/>
      <c r="C57" s="94"/>
      <c r="D57" s="94" t="s">
        <v>223</v>
      </c>
      <c r="E57" s="90"/>
      <c r="F57" s="91"/>
    </row>
    <row r="58" spans="2:6" s="84" customFormat="1" x14ac:dyDescent="0.25">
      <c r="B58" s="92"/>
      <c r="C58" s="324"/>
      <c r="D58" s="94" t="s">
        <v>220</v>
      </c>
      <c r="E58" s="90">
        <v>4481579.9099999927</v>
      </c>
      <c r="F58" s="91">
        <v>27437881.739999998</v>
      </c>
    </row>
    <row r="59" spans="2:6" s="84" customFormat="1" x14ac:dyDescent="0.25">
      <c r="B59" s="92"/>
      <c r="C59" s="324"/>
      <c r="D59" s="94" t="s">
        <v>221</v>
      </c>
      <c r="E59" s="90"/>
      <c r="F59" s="91"/>
    </row>
    <row r="60" spans="2:6" s="84" customFormat="1" x14ac:dyDescent="0.25">
      <c r="B60" s="92"/>
      <c r="C60" s="324"/>
      <c r="D60" s="94" t="s">
        <v>224</v>
      </c>
      <c r="E60" s="90">
        <v>44747226.579999998</v>
      </c>
      <c r="F60" s="91">
        <v>198671750.13</v>
      </c>
    </row>
    <row r="61" spans="2:6" s="84" customFormat="1" x14ac:dyDescent="0.25">
      <c r="B61" s="423" t="s">
        <v>225</v>
      </c>
      <c r="C61" s="424"/>
      <c r="D61" s="424"/>
      <c r="E61" s="98">
        <v>-49228806.489999995</v>
      </c>
      <c r="F61" s="122">
        <v>36321759.370000005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438" t="s">
        <v>226</v>
      </c>
      <c r="C63" s="439"/>
      <c r="D63" s="439"/>
      <c r="E63" s="95">
        <v>813332876.08999848</v>
      </c>
      <c r="F63" s="278">
        <v>402571226.44000089</v>
      </c>
    </row>
    <row r="64" spans="2:6" s="84" customFormat="1" x14ac:dyDescent="0.25">
      <c r="B64" s="96"/>
      <c r="C64" s="97"/>
      <c r="D64" s="97"/>
      <c r="E64" s="90"/>
      <c r="F64" s="91"/>
    </row>
    <row r="65" spans="1:6" s="84" customFormat="1" x14ac:dyDescent="0.25">
      <c r="B65" s="423" t="s">
        <v>227</v>
      </c>
      <c r="C65" s="424"/>
      <c r="D65" s="424"/>
      <c r="E65" s="93">
        <v>1074919322.6199999</v>
      </c>
      <c r="F65" s="121">
        <v>672348096.17999995</v>
      </c>
    </row>
    <row r="66" spans="1:6" s="84" customFormat="1" x14ac:dyDescent="0.25">
      <c r="B66" s="438" t="s">
        <v>228</v>
      </c>
      <c r="C66" s="439"/>
      <c r="D66" s="439"/>
      <c r="E66" s="93">
        <v>1888252198.71</v>
      </c>
      <c r="F66" s="121">
        <v>1074919322.6199999</v>
      </c>
    </row>
    <row r="67" spans="1:6" s="84" customFormat="1" ht="13.35" customHeight="1" x14ac:dyDescent="0.25">
      <c r="B67" s="440"/>
      <c r="C67" s="441"/>
      <c r="D67" s="441"/>
      <c r="E67" s="441"/>
      <c r="F67" s="442"/>
    </row>
    <row r="68" spans="1:6" x14ac:dyDescent="0.25">
      <c r="B68" s="332" t="s">
        <v>242</v>
      </c>
    </row>
    <row r="70" spans="1:6" x14ac:dyDescent="0.25">
      <c r="B70" s="425" t="s">
        <v>38</v>
      </c>
      <c r="C70" s="426"/>
      <c r="D70" s="426"/>
      <c r="E70" s="426"/>
      <c r="F70" s="427"/>
    </row>
    <row r="71" spans="1:6" x14ac:dyDescent="0.25">
      <c r="B71" s="428" t="s">
        <v>200</v>
      </c>
      <c r="C71" s="429"/>
      <c r="D71" s="429"/>
      <c r="E71" s="429"/>
      <c r="F71" s="430"/>
    </row>
    <row r="72" spans="1:6" x14ac:dyDescent="0.25">
      <c r="B72" s="431" t="s">
        <v>312</v>
      </c>
      <c r="C72" s="432"/>
      <c r="D72" s="432"/>
      <c r="E72" s="432"/>
      <c r="F72" s="433"/>
    </row>
    <row r="73" spans="1:6" x14ac:dyDescent="0.25">
      <c r="A73" s="84"/>
      <c r="B73" s="434" t="s">
        <v>201</v>
      </c>
      <c r="C73" s="435"/>
      <c r="D73" s="435"/>
      <c r="E73" s="323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36" t="s">
        <v>202</v>
      </c>
      <c r="C75" s="437"/>
      <c r="D75" s="437"/>
      <c r="E75" s="90"/>
      <c r="F75" s="91"/>
    </row>
    <row r="76" spans="1:6" x14ac:dyDescent="0.25">
      <c r="A76" s="84"/>
      <c r="B76" s="92"/>
      <c r="C76" s="437" t="s">
        <v>203</v>
      </c>
      <c r="D76" s="437"/>
      <c r="E76" s="93">
        <v>2144177082.1700001</v>
      </c>
      <c r="F76" s="276">
        <v>2085779991.04</v>
      </c>
    </row>
    <row r="77" spans="1:6" x14ac:dyDescent="0.25">
      <c r="A77" s="84"/>
      <c r="B77" s="92"/>
      <c r="C77" s="324"/>
      <c r="D77" s="94" t="s">
        <v>147</v>
      </c>
      <c r="E77" s="90">
        <v>1087868936.6600001</v>
      </c>
      <c r="F77" s="91">
        <v>1002656552.33</v>
      </c>
    </row>
    <row r="78" spans="1:6" x14ac:dyDescent="0.25">
      <c r="A78" s="84"/>
      <c r="B78" s="92"/>
      <c r="C78" s="324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93482197.989999995</v>
      </c>
      <c r="F80" s="91">
        <v>90803359.620000005</v>
      </c>
    </row>
    <row r="81" spans="1:6" x14ac:dyDescent="0.25">
      <c r="A81" s="84"/>
      <c r="B81" s="92"/>
      <c r="C81" s="94"/>
      <c r="D81" s="94" t="s">
        <v>205</v>
      </c>
      <c r="E81" s="90">
        <v>43986718.390000001</v>
      </c>
      <c r="F81" s="91">
        <v>42877121.880000003</v>
      </c>
    </row>
    <row r="82" spans="1:6" x14ac:dyDescent="0.25">
      <c r="A82" s="84"/>
      <c r="B82" s="92"/>
      <c r="C82" s="94"/>
      <c r="D82" s="94" t="s">
        <v>152</v>
      </c>
      <c r="E82" s="90">
        <v>51697966.549999997</v>
      </c>
      <c r="F82" s="91">
        <v>43277991.950000003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24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796243206.47000003</v>
      </c>
      <c r="F85" s="91">
        <v>721133772.15999997</v>
      </c>
    </row>
    <row r="86" spans="1:6" x14ac:dyDescent="0.25">
      <c r="A86" s="84"/>
      <c r="B86" s="92"/>
      <c r="C86" s="94"/>
      <c r="D86" s="94" t="s">
        <v>206</v>
      </c>
      <c r="E86" s="90">
        <v>67159104.689999998</v>
      </c>
      <c r="F86" s="91">
        <v>96311966.719999999</v>
      </c>
    </row>
    <row r="87" spans="1:6" x14ac:dyDescent="0.25">
      <c r="A87" s="84"/>
      <c r="B87" s="92"/>
      <c r="C87" s="94"/>
      <c r="D87" s="94" t="s">
        <v>207</v>
      </c>
      <c r="E87" s="90">
        <v>3738951.4199998472</v>
      </c>
      <c r="F87" s="91">
        <v>88719226.379999921</v>
      </c>
    </row>
    <row r="88" spans="1:6" x14ac:dyDescent="0.25">
      <c r="A88" s="84"/>
      <c r="B88" s="92"/>
      <c r="C88" s="437" t="s">
        <v>208</v>
      </c>
      <c r="D88" s="437"/>
      <c r="E88" s="93">
        <v>1105059910.9300001</v>
      </c>
      <c r="F88" s="276">
        <v>795953122.08000064</v>
      </c>
    </row>
    <row r="89" spans="1:6" x14ac:dyDescent="0.25">
      <c r="A89" s="84"/>
      <c r="B89" s="92"/>
      <c r="C89" s="324"/>
      <c r="D89" s="94" t="s">
        <v>167</v>
      </c>
      <c r="E89" s="90">
        <v>470494373.26999998</v>
      </c>
      <c r="F89" s="91">
        <v>395198005.14999998</v>
      </c>
    </row>
    <row r="90" spans="1:6" x14ac:dyDescent="0.25">
      <c r="A90" s="84"/>
      <c r="B90" s="92"/>
      <c r="C90" s="324"/>
      <c r="D90" s="94" t="s">
        <v>168</v>
      </c>
      <c r="E90" s="90">
        <v>60855558.219999999</v>
      </c>
      <c r="F90" s="91">
        <v>50574951.219999999</v>
      </c>
    </row>
    <row r="91" spans="1:6" x14ac:dyDescent="0.25">
      <c r="A91" s="84"/>
      <c r="B91" s="92"/>
      <c r="C91" s="324"/>
      <c r="D91" s="94" t="s">
        <v>169</v>
      </c>
      <c r="E91" s="90">
        <v>218116632.72999999</v>
      </c>
      <c r="F91" s="91">
        <v>202382278.53999999</v>
      </c>
    </row>
    <row r="92" spans="1:6" x14ac:dyDescent="0.25">
      <c r="A92" s="84"/>
      <c r="B92" s="92"/>
      <c r="C92" s="324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24"/>
      <c r="D93" s="94" t="s">
        <v>209</v>
      </c>
      <c r="E93" s="90">
        <v>7966666.5999999996</v>
      </c>
      <c r="F93" s="91">
        <v>5770833.3099999996</v>
      </c>
    </row>
    <row r="94" spans="1:6" x14ac:dyDescent="0.25">
      <c r="A94" s="84"/>
      <c r="B94" s="92"/>
      <c r="C94" s="324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24"/>
      <c r="D95" s="94" t="s">
        <v>173</v>
      </c>
      <c r="E95" s="90">
        <v>3645088.16</v>
      </c>
      <c r="F95" s="91">
        <v>2177523.15</v>
      </c>
    </row>
    <row r="96" spans="1:6" x14ac:dyDescent="0.25">
      <c r="A96" s="84"/>
      <c r="B96" s="92"/>
      <c r="C96" s="324"/>
      <c r="D96" s="94" t="s">
        <v>174</v>
      </c>
      <c r="E96" s="90">
        <v>119821843.05</v>
      </c>
      <c r="F96" s="91">
        <v>104729986.95</v>
      </c>
    </row>
    <row r="97" spans="1:6" x14ac:dyDescent="0.25">
      <c r="A97" s="84"/>
      <c r="B97" s="92"/>
      <c r="C97" s="324"/>
      <c r="D97" s="94" t="s">
        <v>175</v>
      </c>
      <c r="E97" s="90">
        <v>0</v>
      </c>
      <c r="F97" s="91">
        <v>30000000</v>
      </c>
    </row>
    <row r="98" spans="1:6" x14ac:dyDescent="0.25">
      <c r="A98" s="84"/>
      <c r="B98" s="92"/>
      <c r="C98" s="324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24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24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24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24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24"/>
      <c r="D103" s="94" t="s">
        <v>181</v>
      </c>
      <c r="E103" s="90">
        <v>0</v>
      </c>
      <c r="F103" s="91">
        <v>0</v>
      </c>
    </row>
    <row r="104" spans="1:6" x14ac:dyDescent="0.25">
      <c r="A104" s="84"/>
      <c r="B104" s="92"/>
      <c r="C104" s="324"/>
      <c r="D104" s="94" t="s">
        <v>212</v>
      </c>
      <c r="E104" s="90">
        <v>224159748.90000004</v>
      </c>
      <c r="F104" s="91">
        <v>5119543.760000743</v>
      </c>
    </row>
    <row r="105" spans="1:6" x14ac:dyDescent="0.25">
      <c r="A105" s="84"/>
      <c r="B105" s="423" t="s">
        <v>213</v>
      </c>
      <c r="C105" s="424"/>
      <c r="D105" s="424"/>
      <c r="E105" s="95">
        <v>1039117171.24</v>
      </c>
      <c r="F105" s="277">
        <v>1289826868.9599993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36" t="s">
        <v>214</v>
      </c>
      <c r="C107" s="437"/>
      <c r="D107" s="437"/>
      <c r="E107" s="90"/>
      <c r="F107" s="91"/>
    </row>
    <row r="108" spans="1:6" x14ac:dyDescent="0.25">
      <c r="A108" s="84"/>
      <c r="B108" s="92"/>
      <c r="C108" s="437" t="s">
        <v>203</v>
      </c>
      <c r="D108" s="437"/>
      <c r="E108" s="93">
        <v>0</v>
      </c>
      <c r="F108" s="121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37" t="s">
        <v>208</v>
      </c>
      <c r="D112" s="437"/>
      <c r="E112" s="93">
        <v>176555488.66000149</v>
      </c>
      <c r="F112" s="121">
        <v>375842071.2200017</v>
      </c>
    </row>
    <row r="113" spans="1:6" x14ac:dyDescent="0.25">
      <c r="A113" s="84"/>
      <c r="B113" s="92"/>
      <c r="C113" s="94"/>
      <c r="D113" s="94" t="s">
        <v>66</v>
      </c>
      <c r="E113" s="90">
        <v>119109903.98000145</v>
      </c>
      <c r="F113" s="91">
        <v>57105434.410001755</v>
      </c>
    </row>
    <row r="114" spans="1:6" x14ac:dyDescent="0.25">
      <c r="A114" s="84"/>
      <c r="B114" s="92"/>
      <c r="C114" s="324"/>
      <c r="D114" s="94" t="s">
        <v>68</v>
      </c>
      <c r="E114" s="90">
        <v>6906908.1400000481</v>
      </c>
      <c r="F114" s="91">
        <v>172080543.44999999</v>
      </c>
    </row>
    <row r="115" spans="1:6" x14ac:dyDescent="0.25">
      <c r="A115" s="84"/>
      <c r="B115" s="92"/>
      <c r="C115" s="94"/>
      <c r="D115" s="94" t="s">
        <v>216</v>
      </c>
      <c r="E115" s="90">
        <v>50538676.539999992</v>
      </c>
      <c r="F115" s="91">
        <v>146656093.35999995</v>
      </c>
    </row>
    <row r="116" spans="1:6" x14ac:dyDescent="0.25">
      <c r="A116" s="84"/>
      <c r="B116" s="423" t="s">
        <v>217</v>
      </c>
      <c r="C116" s="424"/>
      <c r="D116" s="424"/>
      <c r="E116" s="98">
        <v>-176555488.66000149</v>
      </c>
      <c r="F116" s="122">
        <v>-375842071.2200017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36" t="s">
        <v>218</v>
      </c>
      <c r="C118" s="437"/>
      <c r="D118" s="437"/>
      <c r="E118" s="90"/>
      <c r="F118" s="91"/>
    </row>
    <row r="119" spans="1:6" x14ac:dyDescent="0.25">
      <c r="A119" s="84"/>
      <c r="B119" s="92"/>
      <c r="C119" s="437" t="s">
        <v>203</v>
      </c>
      <c r="D119" s="437"/>
      <c r="E119" s="93">
        <v>0</v>
      </c>
      <c r="F119" s="121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24"/>
      <c r="D121" s="94" t="s">
        <v>220</v>
      </c>
      <c r="E121" s="90">
        <v>0</v>
      </c>
      <c r="F121" s="91">
        <v>188960220.02000001</v>
      </c>
    </row>
    <row r="122" spans="1:6" x14ac:dyDescent="0.25">
      <c r="A122" s="84"/>
      <c r="B122" s="92"/>
      <c r="C122" s="324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24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37" t="s">
        <v>208</v>
      </c>
      <c r="D124" s="437"/>
      <c r="E124" s="93">
        <v>49228806.489999995</v>
      </c>
      <c r="F124" s="121">
        <v>80862590.010000005</v>
      </c>
    </row>
    <row r="125" spans="1:6" x14ac:dyDescent="0.25">
      <c r="A125" s="84"/>
      <c r="B125" s="92"/>
      <c r="C125" s="94"/>
      <c r="D125" s="94" t="s">
        <v>223</v>
      </c>
      <c r="E125" s="90">
        <v>0</v>
      </c>
      <c r="F125" s="91"/>
    </row>
    <row r="126" spans="1:6" x14ac:dyDescent="0.25">
      <c r="A126" s="84"/>
      <c r="B126" s="92"/>
      <c r="C126" s="324"/>
      <c r="D126" s="94" t="s">
        <v>220</v>
      </c>
      <c r="E126" s="90">
        <v>4481579.9099999927</v>
      </c>
      <c r="F126" s="91">
        <v>15437222.59</v>
      </c>
    </row>
    <row r="127" spans="1:6" x14ac:dyDescent="0.25">
      <c r="A127" s="84"/>
      <c r="B127" s="92"/>
      <c r="C127" s="324"/>
      <c r="D127" s="94" t="s">
        <v>221</v>
      </c>
      <c r="E127" s="90">
        <v>0</v>
      </c>
      <c r="F127" s="91"/>
    </row>
    <row r="128" spans="1:6" x14ac:dyDescent="0.25">
      <c r="A128" s="84"/>
      <c r="B128" s="92"/>
      <c r="C128" s="324"/>
      <c r="D128" s="94" t="s">
        <v>224</v>
      </c>
      <c r="E128" s="90">
        <v>44747226.579999998</v>
      </c>
      <c r="F128" s="91">
        <v>65425367.420000002</v>
      </c>
    </row>
    <row r="129" spans="1:6" x14ac:dyDescent="0.25">
      <c r="A129" s="84"/>
      <c r="B129" s="423" t="s">
        <v>225</v>
      </c>
      <c r="C129" s="424"/>
      <c r="D129" s="424"/>
      <c r="E129" s="98">
        <v>-49228806.489999995</v>
      </c>
      <c r="F129" s="122">
        <v>108097630.01000001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38" t="s">
        <v>226</v>
      </c>
      <c r="C131" s="439"/>
      <c r="D131" s="439"/>
      <c r="E131" s="95">
        <v>813332876.08999848</v>
      </c>
      <c r="F131" s="278">
        <v>1022082427.7499976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23" t="s">
        <v>227</v>
      </c>
      <c r="C133" s="424"/>
      <c r="D133" s="424"/>
      <c r="E133" s="93">
        <v>1074919322.6199999</v>
      </c>
      <c r="F133" s="91">
        <v>672348096.17999995</v>
      </c>
    </row>
    <row r="134" spans="1:6" x14ac:dyDescent="0.25">
      <c r="A134" s="84"/>
      <c r="B134" s="438" t="s">
        <v>228</v>
      </c>
      <c r="C134" s="439"/>
      <c r="D134" s="439"/>
      <c r="E134" s="93">
        <v>1888252198.71</v>
      </c>
      <c r="F134" s="91">
        <v>1694430523.9300001</v>
      </c>
    </row>
    <row r="135" spans="1:6" x14ac:dyDescent="0.25">
      <c r="A135" s="84"/>
      <c r="B135" s="440"/>
      <c r="C135" s="441"/>
      <c r="D135" s="441"/>
      <c r="E135" s="441"/>
      <c r="F135" s="442"/>
    </row>
    <row r="136" spans="1:6" x14ac:dyDescent="0.25">
      <c r="B136" s="332" t="s">
        <v>242</v>
      </c>
      <c r="C136" s="322"/>
      <c r="D136" s="325"/>
      <c r="E136" s="322"/>
      <c r="F136" s="322"/>
    </row>
    <row r="137" spans="1:6" x14ac:dyDescent="0.25">
      <c r="B137" s="322"/>
      <c r="C137" s="322"/>
      <c r="D137" s="325"/>
      <c r="E137" s="322"/>
      <c r="F137" s="322"/>
    </row>
  </sheetData>
  <mergeCells count="40">
    <mergeCell ref="B129:D129"/>
    <mergeCell ref="B131:D131"/>
    <mergeCell ref="B133:D133"/>
    <mergeCell ref="B134:D134"/>
    <mergeCell ref="B135:F135"/>
    <mergeCell ref="C112:D112"/>
    <mergeCell ref="B116:D116"/>
    <mergeCell ref="B118:D118"/>
    <mergeCell ref="C119:D119"/>
    <mergeCell ref="C124:D124"/>
    <mergeCell ref="C76:D76"/>
    <mergeCell ref="C88:D88"/>
    <mergeCell ref="B105:D105"/>
    <mergeCell ref="B107:D107"/>
    <mergeCell ref="C108:D108"/>
    <mergeCell ref="B70:F70"/>
    <mergeCell ref="B71:F71"/>
    <mergeCell ref="B72:F72"/>
    <mergeCell ref="B73:D73"/>
    <mergeCell ref="B75:D75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5" customWidth="1"/>
    <col min="3" max="6" width="1.7109375" style="125" customWidth="1"/>
    <col min="7" max="7" width="26.85546875" style="125" customWidth="1"/>
    <col min="8" max="8" width="18.42578125" style="125" customWidth="1"/>
    <col min="9" max="9" width="82" style="125" customWidth="1"/>
    <col min="10" max="10" width="22.42578125" style="126" customWidth="1"/>
    <col min="11" max="11" width="22.140625" style="125" customWidth="1"/>
    <col min="12" max="12" width="22" style="125" customWidth="1"/>
    <col min="13" max="13" width="18.42578125" style="125" bestFit="1" customWidth="1"/>
    <col min="14" max="14" width="20" style="125" bestFit="1" customWidth="1"/>
    <col min="15" max="15" width="17" style="125" bestFit="1" customWidth="1"/>
    <col min="16" max="16" width="18.140625" style="125" customWidth="1"/>
    <col min="17" max="17" width="14.5703125" style="125" bestFit="1" customWidth="1"/>
    <col min="18" max="18" width="13.42578125" style="125" bestFit="1" customWidth="1"/>
    <col min="19" max="16384" width="11.42578125" style="125"/>
  </cols>
  <sheetData>
    <row r="1" spans="3:15" ht="81" customHeight="1" x14ac:dyDescent="0.2">
      <c r="C1" s="443"/>
      <c r="D1" s="443"/>
      <c r="E1" s="443"/>
      <c r="F1" s="443"/>
      <c r="G1" s="443"/>
      <c r="H1" s="443"/>
      <c r="I1" s="443"/>
      <c r="J1" s="443"/>
      <c r="K1" s="443"/>
    </row>
    <row r="2" spans="3:15" ht="20.25" x14ac:dyDescent="0.3">
      <c r="C2" s="444" t="s">
        <v>38</v>
      </c>
      <c r="D2" s="445"/>
      <c r="E2" s="445"/>
      <c r="F2" s="445"/>
      <c r="G2" s="445"/>
      <c r="H2" s="445"/>
      <c r="I2" s="445"/>
      <c r="J2" s="445"/>
      <c r="K2" s="446"/>
    </row>
    <row r="3" spans="3:15" ht="18" x14ac:dyDescent="0.2">
      <c r="C3" s="447" t="s">
        <v>245</v>
      </c>
      <c r="D3" s="448"/>
      <c r="E3" s="448"/>
      <c r="F3" s="448"/>
      <c r="G3" s="448"/>
      <c r="H3" s="448"/>
      <c r="I3" s="448"/>
      <c r="J3" s="448"/>
      <c r="K3" s="449"/>
    </row>
    <row r="4" spans="3:15" ht="15.75" x14ac:dyDescent="0.2">
      <c r="C4" s="450" t="s">
        <v>269</v>
      </c>
      <c r="D4" s="451"/>
      <c r="E4" s="451"/>
      <c r="F4" s="451"/>
      <c r="G4" s="451"/>
      <c r="H4" s="451"/>
      <c r="I4" s="451"/>
      <c r="J4" s="451"/>
      <c r="K4" s="452"/>
    </row>
    <row r="5" spans="3:15" ht="9.75" customHeight="1" x14ac:dyDescent="0.2"/>
    <row r="6" spans="3:15" s="127" customFormat="1" ht="12" customHeight="1" x14ac:dyDescent="0.2">
      <c r="C6" s="453" t="s">
        <v>246</v>
      </c>
      <c r="D6" s="454"/>
      <c r="E6" s="454"/>
      <c r="F6" s="454"/>
      <c r="G6" s="455"/>
      <c r="H6" s="459" t="s">
        <v>247</v>
      </c>
      <c r="I6" s="459" t="s">
        <v>248</v>
      </c>
      <c r="J6" s="459" t="s">
        <v>249</v>
      </c>
      <c r="K6" s="459" t="s">
        <v>250</v>
      </c>
    </row>
    <row r="7" spans="3:15" s="127" customFormat="1" ht="15" customHeight="1" x14ac:dyDescent="0.2">
      <c r="C7" s="456"/>
      <c r="D7" s="457"/>
      <c r="E7" s="457"/>
      <c r="F7" s="457"/>
      <c r="G7" s="458"/>
      <c r="H7" s="460"/>
      <c r="I7" s="460"/>
      <c r="J7" s="460"/>
      <c r="K7" s="460"/>
    </row>
    <row r="8" spans="3:15" s="128" customFormat="1" ht="17.25" customHeight="1" x14ac:dyDescent="0.25">
      <c r="C8" s="456"/>
      <c r="D8" s="457"/>
      <c r="E8" s="457"/>
      <c r="F8" s="457"/>
      <c r="G8" s="458"/>
      <c r="H8" s="461"/>
      <c r="I8" s="461"/>
      <c r="J8" s="461"/>
      <c r="K8" s="461"/>
    </row>
    <row r="9" spans="3:15" ht="6" customHeight="1" x14ac:dyDescent="0.2">
      <c r="C9" s="129"/>
      <c r="D9" s="130"/>
      <c r="E9" s="130"/>
      <c r="F9" s="130"/>
      <c r="G9" s="131"/>
      <c r="H9" s="129"/>
      <c r="I9" s="132"/>
      <c r="J9" s="133"/>
      <c r="K9" s="132"/>
    </row>
    <row r="10" spans="3:15" x14ac:dyDescent="0.2">
      <c r="C10" s="134" t="s">
        <v>251</v>
      </c>
      <c r="D10" s="135"/>
      <c r="E10" s="135"/>
      <c r="F10" s="135"/>
      <c r="G10" s="136"/>
      <c r="H10" s="137"/>
      <c r="I10" s="138"/>
      <c r="J10" s="139"/>
      <c r="K10" s="138"/>
    </row>
    <row r="11" spans="3:15" ht="6" customHeight="1" x14ac:dyDescent="0.2">
      <c r="C11" s="137"/>
      <c r="D11" s="135"/>
      <c r="E11" s="135"/>
      <c r="F11" s="135"/>
      <c r="G11" s="136"/>
      <c r="H11" s="137"/>
      <c r="I11" s="138"/>
      <c r="J11" s="139"/>
      <c r="K11" s="138"/>
    </row>
    <row r="12" spans="3:15" x14ac:dyDescent="0.2">
      <c r="C12" s="137"/>
      <c r="D12" s="135"/>
      <c r="E12" s="140" t="s">
        <v>252</v>
      </c>
      <c r="F12" s="135"/>
      <c r="G12" s="136"/>
      <c r="I12" s="138"/>
      <c r="J12" s="141"/>
      <c r="K12" s="138"/>
      <c r="M12" s="142"/>
      <c r="O12" s="142"/>
    </row>
    <row r="13" spans="3:15" ht="6" customHeight="1" x14ac:dyDescent="0.2">
      <c r="C13" s="137"/>
      <c r="D13" s="135"/>
      <c r="E13" s="135"/>
      <c r="F13" s="135"/>
      <c r="G13" s="136"/>
      <c r="H13" s="137"/>
      <c r="I13" s="138"/>
      <c r="J13" s="139"/>
      <c r="K13" s="138"/>
    </row>
    <row r="14" spans="3:15" ht="6" customHeight="1" x14ac:dyDescent="0.2">
      <c r="C14" s="137"/>
      <c r="D14" s="135"/>
      <c r="E14" s="135"/>
      <c r="F14" s="135"/>
      <c r="G14" s="136"/>
      <c r="H14" s="137"/>
      <c r="I14" s="138"/>
      <c r="J14" s="139"/>
      <c r="K14" s="138"/>
    </row>
    <row r="15" spans="3:15" x14ac:dyDescent="0.2">
      <c r="C15" s="137"/>
      <c r="D15" s="135" t="s">
        <v>253</v>
      </c>
      <c r="E15" s="135"/>
      <c r="F15" s="135"/>
      <c r="G15" s="136"/>
      <c r="H15" s="137"/>
      <c r="I15" s="138"/>
      <c r="J15" s="139"/>
      <c r="K15" s="138"/>
    </row>
    <row r="16" spans="3:15" ht="6" customHeight="1" x14ac:dyDescent="0.2">
      <c r="C16" s="137"/>
      <c r="D16" s="135"/>
      <c r="E16" s="135"/>
      <c r="F16" s="135"/>
      <c r="G16" s="136"/>
      <c r="H16" s="137"/>
      <c r="I16" s="138"/>
      <c r="J16" s="190"/>
      <c r="K16" s="190"/>
    </row>
    <row r="17" spans="3:17" x14ac:dyDescent="0.2">
      <c r="C17" s="137"/>
      <c r="D17" s="135"/>
      <c r="E17" s="135" t="s">
        <v>254</v>
      </c>
      <c r="F17" s="135"/>
      <c r="G17" s="136"/>
      <c r="H17" s="137" t="s">
        <v>255</v>
      </c>
      <c r="I17" s="143" t="s">
        <v>256</v>
      </c>
      <c r="J17" s="190">
        <v>81044708.700000003</v>
      </c>
      <c r="K17" s="190">
        <v>7896049.9500000002</v>
      </c>
      <c r="M17" s="142"/>
      <c r="O17" s="145"/>
      <c r="P17" s="146"/>
    </row>
    <row r="18" spans="3:17" x14ac:dyDescent="0.2">
      <c r="C18" s="137"/>
      <c r="D18" s="135"/>
      <c r="E18" s="135"/>
      <c r="F18" s="135"/>
      <c r="G18" s="136"/>
      <c r="H18" s="137"/>
      <c r="I18" s="143"/>
      <c r="J18" s="190"/>
      <c r="K18" s="190"/>
      <c r="M18" s="142"/>
      <c r="O18" s="145"/>
      <c r="P18" s="146"/>
    </row>
    <row r="19" spans="3:17" x14ac:dyDescent="0.2">
      <c r="C19" s="137"/>
      <c r="D19" s="135"/>
      <c r="E19" s="135"/>
      <c r="F19" s="135"/>
      <c r="G19" s="136"/>
      <c r="H19" s="137"/>
      <c r="I19" s="143" t="s">
        <v>257</v>
      </c>
      <c r="J19" s="190"/>
      <c r="K19" s="190"/>
      <c r="O19" s="145"/>
      <c r="P19" s="146"/>
    </row>
    <row r="20" spans="3:17" x14ac:dyDescent="0.2">
      <c r="C20" s="137"/>
      <c r="D20" s="135"/>
      <c r="E20" s="135"/>
      <c r="F20" s="135"/>
      <c r="G20" s="136"/>
      <c r="H20" s="137" t="s">
        <v>255</v>
      </c>
      <c r="I20" s="143" t="s">
        <v>270</v>
      </c>
      <c r="J20" s="190">
        <v>38217909.479999997</v>
      </c>
      <c r="K20" s="190">
        <v>6859355.5</v>
      </c>
      <c r="O20" s="145"/>
      <c r="P20" s="146"/>
    </row>
    <row r="21" spans="3:17" x14ac:dyDescent="0.2">
      <c r="C21" s="137"/>
      <c r="D21" s="135"/>
      <c r="E21" s="135"/>
      <c r="F21" s="135"/>
      <c r="G21" s="136"/>
      <c r="H21" s="137"/>
      <c r="I21" s="143" t="s">
        <v>257</v>
      </c>
      <c r="J21" s="190"/>
      <c r="K21" s="190"/>
      <c r="M21" s="142"/>
      <c r="O21" s="145"/>
      <c r="P21" s="146"/>
    </row>
    <row r="22" spans="3:17" x14ac:dyDescent="0.2">
      <c r="C22" s="137"/>
      <c r="D22" s="135"/>
      <c r="E22" s="135"/>
      <c r="F22" s="135"/>
      <c r="G22" s="136"/>
      <c r="H22" s="137" t="s">
        <v>255</v>
      </c>
      <c r="I22" s="143" t="s">
        <v>271</v>
      </c>
      <c r="J22" s="190">
        <v>0</v>
      </c>
      <c r="K22" s="190">
        <v>1565646</v>
      </c>
      <c r="M22" s="142"/>
      <c r="O22" s="145"/>
      <c r="P22" s="146"/>
    </row>
    <row r="23" spans="3:17" x14ac:dyDescent="0.2">
      <c r="C23" s="137"/>
      <c r="D23" s="135"/>
      <c r="E23" s="135"/>
      <c r="F23" s="135"/>
      <c r="G23" s="136"/>
      <c r="H23" s="137"/>
      <c r="I23" s="143" t="s">
        <v>257</v>
      </c>
      <c r="J23" s="190"/>
      <c r="K23" s="190"/>
      <c r="M23" s="142"/>
      <c r="O23" s="145"/>
      <c r="P23" s="146"/>
    </row>
    <row r="24" spans="3:17" x14ac:dyDescent="0.2">
      <c r="C24" s="137"/>
      <c r="D24" s="135"/>
      <c r="E24" s="135"/>
      <c r="F24" s="135"/>
      <c r="G24" s="136"/>
      <c r="H24" s="137" t="s">
        <v>255</v>
      </c>
      <c r="I24" s="143" t="s">
        <v>272</v>
      </c>
      <c r="J24" s="190">
        <v>14077320.91</v>
      </c>
      <c r="K24" s="190">
        <v>0</v>
      </c>
      <c r="L24" s="142"/>
      <c r="M24" s="142"/>
      <c r="N24" s="146"/>
      <c r="O24" s="145"/>
      <c r="P24" s="169"/>
      <c r="Q24" s="146"/>
    </row>
    <row r="25" spans="3:17" x14ac:dyDescent="0.2">
      <c r="C25" s="137"/>
      <c r="D25" s="135"/>
      <c r="E25" s="135"/>
      <c r="F25" s="135"/>
      <c r="G25" s="136"/>
      <c r="H25" s="137"/>
      <c r="I25" s="143" t="s">
        <v>257</v>
      </c>
      <c r="J25" s="190"/>
      <c r="K25" s="190"/>
      <c r="M25" s="142"/>
      <c r="O25" s="145"/>
      <c r="P25" s="169"/>
    </row>
    <row r="26" spans="3:17" x14ac:dyDescent="0.2">
      <c r="C26" s="137"/>
      <c r="D26" s="135"/>
      <c r="E26" s="135"/>
      <c r="F26" s="135"/>
      <c r="G26" s="136"/>
      <c r="H26" s="137" t="s">
        <v>255</v>
      </c>
      <c r="I26" s="143" t="s">
        <v>273</v>
      </c>
      <c r="J26" s="190">
        <v>15789475.299999999</v>
      </c>
      <c r="K26" s="190">
        <v>0</v>
      </c>
      <c r="M26" s="142"/>
      <c r="N26" s="146"/>
      <c r="O26" s="145"/>
      <c r="P26" s="169"/>
      <c r="Q26" s="146"/>
    </row>
    <row r="27" spans="3:17" x14ac:dyDescent="0.2">
      <c r="C27" s="137"/>
      <c r="D27" s="135"/>
      <c r="E27" s="135"/>
      <c r="F27" s="135"/>
      <c r="G27" s="136"/>
      <c r="H27" s="137"/>
      <c r="I27" s="143" t="s">
        <v>257</v>
      </c>
      <c r="J27" s="190"/>
      <c r="K27" s="190"/>
      <c r="M27" s="142"/>
      <c r="O27" s="145"/>
      <c r="P27" s="169"/>
    </row>
    <row r="28" spans="3:17" x14ac:dyDescent="0.2">
      <c r="C28" s="137"/>
      <c r="D28" s="135"/>
      <c r="E28" s="135"/>
      <c r="F28" s="135"/>
      <c r="G28" s="136"/>
      <c r="H28" s="137" t="s">
        <v>255</v>
      </c>
      <c r="I28" s="143" t="s">
        <v>274</v>
      </c>
      <c r="J28" s="190">
        <v>4792422.3100000005</v>
      </c>
      <c r="K28" s="190">
        <v>0</v>
      </c>
      <c r="M28" s="142"/>
      <c r="O28" s="145"/>
      <c r="P28" s="169"/>
    </row>
    <row r="29" spans="3:17" x14ac:dyDescent="0.2">
      <c r="C29" s="137"/>
      <c r="D29" s="135"/>
      <c r="E29" s="135"/>
      <c r="F29" s="135"/>
      <c r="G29" s="136"/>
      <c r="H29" s="137"/>
      <c r="I29" s="143"/>
      <c r="J29" s="190"/>
      <c r="K29" s="190"/>
      <c r="M29" s="142"/>
      <c r="O29" s="145"/>
      <c r="P29" s="169"/>
    </row>
    <row r="30" spans="3:17" x14ac:dyDescent="0.2">
      <c r="C30" s="137"/>
      <c r="D30" s="135"/>
      <c r="E30" s="135"/>
      <c r="F30" s="135"/>
      <c r="G30" s="136"/>
      <c r="H30" s="137" t="s">
        <v>255</v>
      </c>
      <c r="I30" s="143" t="s">
        <v>243</v>
      </c>
      <c r="J30" s="190">
        <v>7802007</v>
      </c>
      <c r="K30" s="190">
        <v>0</v>
      </c>
      <c r="M30" s="142"/>
      <c r="N30" s="146"/>
      <c r="O30" s="145"/>
      <c r="P30" s="169"/>
      <c r="Q30" s="146"/>
    </row>
    <row r="31" spans="3:17" x14ac:dyDescent="0.2">
      <c r="C31" s="137"/>
      <c r="D31" s="135"/>
      <c r="E31" s="135"/>
      <c r="F31" s="135"/>
      <c r="G31" s="136"/>
      <c r="H31" s="137"/>
      <c r="I31" s="143"/>
      <c r="J31" s="190"/>
      <c r="K31" s="190"/>
      <c r="M31" s="142"/>
      <c r="N31" s="146"/>
      <c r="O31" s="145"/>
      <c r="P31" s="169"/>
      <c r="Q31" s="146"/>
    </row>
    <row r="32" spans="3:17" x14ac:dyDescent="0.2">
      <c r="C32" s="137"/>
      <c r="D32" s="135"/>
      <c r="E32" s="135"/>
      <c r="F32" s="135"/>
      <c r="G32" s="136"/>
      <c r="H32" s="137" t="s">
        <v>255</v>
      </c>
      <c r="I32" s="143" t="s">
        <v>244</v>
      </c>
      <c r="J32" s="190">
        <v>31998648</v>
      </c>
      <c r="K32" s="190">
        <v>0</v>
      </c>
      <c r="M32" s="142"/>
      <c r="O32" s="145"/>
      <c r="P32" s="146"/>
    </row>
    <row r="33" spans="3:20" x14ac:dyDescent="0.2">
      <c r="C33" s="137"/>
      <c r="D33" s="135"/>
      <c r="E33" s="135"/>
      <c r="F33" s="135"/>
      <c r="G33" s="136"/>
      <c r="H33" s="137"/>
      <c r="I33" s="143"/>
      <c r="J33" s="190"/>
      <c r="K33" s="190"/>
      <c r="M33" s="142"/>
      <c r="O33" s="145"/>
      <c r="P33" s="146"/>
    </row>
    <row r="34" spans="3:20" x14ac:dyDescent="0.2">
      <c r="C34" s="137"/>
      <c r="D34" s="135"/>
      <c r="E34" s="135"/>
      <c r="F34" s="135"/>
      <c r="G34" s="136"/>
      <c r="H34" s="137"/>
      <c r="I34" s="143"/>
      <c r="J34" s="139"/>
      <c r="K34" s="144"/>
      <c r="M34" s="142"/>
      <c r="O34" s="145"/>
      <c r="P34" s="146"/>
    </row>
    <row r="35" spans="3:20" ht="6" customHeight="1" x14ac:dyDescent="0.2">
      <c r="C35" s="137"/>
      <c r="D35" s="135"/>
      <c r="E35" s="135"/>
      <c r="F35" s="135"/>
      <c r="G35" s="136"/>
      <c r="H35" s="137"/>
      <c r="I35" s="138"/>
      <c r="J35" s="139"/>
      <c r="K35" s="138"/>
    </row>
    <row r="36" spans="3:20" x14ac:dyDescent="0.2">
      <c r="C36" s="137"/>
      <c r="D36" s="135"/>
      <c r="E36" s="135" t="s">
        <v>258</v>
      </c>
      <c r="F36" s="135"/>
      <c r="G36" s="136"/>
      <c r="H36" s="137"/>
      <c r="I36" s="138"/>
      <c r="J36" s="139"/>
      <c r="K36" s="138"/>
    </row>
    <row r="37" spans="3:20" x14ac:dyDescent="0.2">
      <c r="C37" s="137"/>
      <c r="D37" s="135"/>
      <c r="E37" s="135" t="s">
        <v>259</v>
      </c>
      <c r="F37" s="135"/>
      <c r="G37" s="136"/>
      <c r="H37" s="137"/>
      <c r="I37" s="138"/>
      <c r="J37" s="139"/>
      <c r="K37" s="138"/>
    </row>
    <row r="38" spans="3:20" ht="6" customHeight="1" x14ac:dyDescent="0.2">
      <c r="C38" s="137"/>
      <c r="D38" s="135"/>
      <c r="E38" s="135"/>
      <c r="F38" s="135"/>
      <c r="G38" s="136"/>
      <c r="H38" s="137"/>
      <c r="I38" s="138"/>
      <c r="J38" s="139"/>
      <c r="K38" s="138"/>
    </row>
    <row r="39" spans="3:20" x14ac:dyDescent="0.2">
      <c r="C39" s="137"/>
      <c r="D39" s="135" t="s">
        <v>260</v>
      </c>
      <c r="E39" s="135"/>
      <c r="F39" s="135"/>
      <c r="G39" s="136"/>
      <c r="H39" s="137"/>
      <c r="I39" s="138"/>
      <c r="J39" s="139"/>
      <c r="K39" s="138"/>
    </row>
    <row r="40" spans="3:20" ht="6" customHeight="1" x14ac:dyDescent="0.2">
      <c r="C40" s="137"/>
      <c r="D40" s="135"/>
      <c r="E40" s="135"/>
      <c r="F40" s="135"/>
      <c r="G40" s="136"/>
      <c r="H40" s="137"/>
      <c r="I40" s="138"/>
      <c r="J40" s="139"/>
      <c r="K40" s="138"/>
    </row>
    <row r="41" spans="3:20" x14ac:dyDescent="0.2">
      <c r="C41" s="137"/>
      <c r="D41" s="135"/>
      <c r="E41" s="135" t="s">
        <v>261</v>
      </c>
      <c r="F41" s="135"/>
      <c r="G41" s="136"/>
      <c r="H41" s="137"/>
      <c r="I41" s="138"/>
      <c r="J41" s="190">
        <v>0</v>
      </c>
      <c r="K41" s="190">
        <v>0</v>
      </c>
    </row>
    <row r="42" spans="3:20" x14ac:dyDescent="0.2">
      <c r="C42" s="137"/>
      <c r="D42" s="135"/>
      <c r="E42" s="135" t="s">
        <v>262</v>
      </c>
      <c r="F42" s="135"/>
      <c r="G42" s="136"/>
      <c r="H42" s="137"/>
      <c r="I42" s="138"/>
      <c r="J42" s="190">
        <v>0</v>
      </c>
      <c r="K42" s="190">
        <v>0</v>
      </c>
    </row>
    <row r="43" spans="3:20" x14ac:dyDescent="0.2">
      <c r="C43" s="137"/>
      <c r="D43" s="135"/>
      <c r="E43" s="135" t="s">
        <v>263</v>
      </c>
      <c r="F43" s="135"/>
      <c r="G43" s="136"/>
      <c r="H43" s="137"/>
      <c r="I43" s="138"/>
      <c r="J43" s="190">
        <v>0</v>
      </c>
      <c r="K43" s="190">
        <v>0</v>
      </c>
    </row>
    <row r="44" spans="3:20" x14ac:dyDescent="0.2">
      <c r="C44" s="137"/>
      <c r="D44" s="135"/>
      <c r="E44" s="135" t="s">
        <v>258</v>
      </c>
      <c r="F44" s="135"/>
      <c r="G44" s="136"/>
      <c r="H44" s="137"/>
      <c r="I44" s="138"/>
      <c r="J44" s="190">
        <v>0</v>
      </c>
      <c r="K44" s="190">
        <v>0</v>
      </c>
    </row>
    <row r="45" spans="3:20" x14ac:dyDescent="0.2">
      <c r="C45" s="137"/>
      <c r="D45" s="135"/>
      <c r="E45" s="135" t="s">
        <v>259</v>
      </c>
      <c r="F45" s="135"/>
      <c r="G45" s="136"/>
      <c r="H45" s="137"/>
      <c r="I45" s="138"/>
      <c r="J45" s="190">
        <v>0</v>
      </c>
      <c r="K45" s="190">
        <v>0</v>
      </c>
      <c r="P45" s="142"/>
    </row>
    <row r="46" spans="3:20" ht="6" customHeight="1" x14ac:dyDescent="0.2">
      <c r="C46" s="137"/>
      <c r="D46" s="135"/>
      <c r="E46" s="135"/>
      <c r="F46" s="135"/>
      <c r="G46" s="136"/>
      <c r="H46" s="137"/>
      <c r="I46" s="138"/>
      <c r="J46" s="139"/>
      <c r="K46" s="138"/>
    </row>
    <row r="47" spans="3:20" x14ac:dyDescent="0.2">
      <c r="C47" s="137"/>
      <c r="D47" s="147" t="s">
        <v>264</v>
      </c>
      <c r="E47" s="135"/>
      <c r="F47" s="135"/>
      <c r="G47" s="136"/>
      <c r="H47" s="137"/>
      <c r="I47" s="138"/>
      <c r="J47" s="222">
        <f>SUM(J17:J46)</f>
        <v>193722491.70000002</v>
      </c>
      <c r="K47" s="222">
        <f>SUM(K17:K46)</f>
        <v>16321051.449999999</v>
      </c>
      <c r="L47" s="150"/>
      <c r="N47" s="146"/>
    </row>
    <row r="48" spans="3:20" ht="6" customHeight="1" x14ac:dyDescent="0.2">
      <c r="C48" s="137"/>
      <c r="D48" s="135"/>
      <c r="E48" s="135"/>
      <c r="F48" s="135"/>
      <c r="G48" s="136"/>
      <c r="H48" s="137"/>
      <c r="I48" s="138"/>
      <c r="J48" s="139"/>
      <c r="K48" s="138"/>
      <c r="M48" s="126"/>
      <c r="N48" s="126"/>
      <c r="O48" s="126"/>
      <c r="P48" s="126"/>
      <c r="Q48" s="126"/>
      <c r="R48" s="126"/>
      <c r="S48" s="126"/>
      <c r="T48" s="126"/>
    </row>
    <row r="49" spans="3:20" x14ac:dyDescent="0.2">
      <c r="C49" s="137"/>
      <c r="D49" s="135"/>
      <c r="E49" s="140" t="s">
        <v>265</v>
      </c>
      <c r="F49" s="135"/>
      <c r="G49" s="136"/>
      <c r="H49" s="137"/>
      <c r="I49" s="138"/>
      <c r="J49" s="139"/>
      <c r="K49" s="138"/>
      <c r="M49" s="126"/>
      <c r="N49" s="126"/>
      <c r="O49" s="126"/>
      <c r="P49" s="126"/>
      <c r="Q49" s="126"/>
      <c r="R49" s="126"/>
      <c r="S49" s="126"/>
      <c r="T49" s="126"/>
    </row>
    <row r="50" spans="3:20" ht="6" customHeight="1" x14ac:dyDescent="0.2">
      <c r="C50" s="137"/>
      <c r="D50" s="135"/>
      <c r="E50" s="135"/>
      <c r="F50" s="135"/>
      <c r="G50" s="136"/>
      <c r="H50" s="137"/>
      <c r="I50" s="138"/>
      <c r="J50" s="139"/>
      <c r="K50" s="138"/>
      <c r="M50" s="126"/>
      <c r="N50" s="126"/>
      <c r="O50" s="126"/>
      <c r="P50" s="126"/>
      <c r="Q50" s="126"/>
      <c r="R50" s="126"/>
      <c r="S50" s="126"/>
      <c r="T50" s="126"/>
    </row>
    <row r="51" spans="3:20" x14ac:dyDescent="0.2">
      <c r="C51" s="137"/>
      <c r="D51" s="135" t="s">
        <v>253</v>
      </c>
      <c r="E51" s="135"/>
      <c r="F51" s="135"/>
      <c r="G51" s="136"/>
      <c r="H51" s="137"/>
      <c r="I51" s="138"/>
      <c r="J51" s="139"/>
      <c r="K51" s="138"/>
      <c r="M51" s="126"/>
      <c r="N51" s="126"/>
      <c r="O51" s="126"/>
      <c r="P51" s="151"/>
      <c r="Q51" s="126"/>
      <c r="R51" s="126"/>
      <c r="S51" s="126"/>
      <c r="T51" s="126"/>
    </row>
    <row r="52" spans="3:20" ht="6" customHeight="1" x14ac:dyDescent="0.2">
      <c r="C52" s="137"/>
      <c r="D52" s="135"/>
      <c r="E52" s="135"/>
      <c r="F52" s="135"/>
      <c r="G52" s="136"/>
      <c r="H52" s="137"/>
      <c r="I52" s="138"/>
      <c r="J52" s="139"/>
      <c r="K52" s="138"/>
      <c r="M52" s="126"/>
      <c r="N52" s="126"/>
      <c r="O52" s="126"/>
      <c r="P52" s="126"/>
      <c r="Q52" s="126"/>
      <c r="R52" s="126"/>
      <c r="S52" s="126"/>
      <c r="T52" s="126"/>
    </row>
    <row r="53" spans="3:20" x14ac:dyDescent="0.2">
      <c r="C53" s="137"/>
      <c r="D53" s="135"/>
      <c r="E53" s="135" t="s">
        <v>254</v>
      </c>
      <c r="F53" s="135"/>
      <c r="G53" s="136"/>
      <c r="H53" s="137"/>
      <c r="I53" s="138"/>
      <c r="J53" s="139"/>
      <c r="K53" s="152"/>
      <c r="M53" s="126"/>
      <c r="N53" s="126"/>
      <c r="O53" s="126"/>
      <c r="P53" s="151"/>
      <c r="Q53" s="126"/>
      <c r="R53" s="126"/>
      <c r="S53" s="126"/>
      <c r="T53" s="126"/>
    </row>
    <row r="54" spans="3:20" x14ac:dyDescent="0.2">
      <c r="C54" s="137"/>
      <c r="D54" s="135"/>
      <c r="E54" s="135"/>
      <c r="F54" s="135"/>
      <c r="G54" s="136"/>
      <c r="H54" s="137" t="s">
        <v>255</v>
      </c>
      <c r="I54" s="143" t="s">
        <v>256</v>
      </c>
      <c r="J54" s="190">
        <v>405213275.71000004</v>
      </c>
      <c r="K54" s="190">
        <v>963714047.03999996</v>
      </c>
      <c r="M54" s="151"/>
      <c r="N54" s="151"/>
      <c r="O54" s="145"/>
      <c r="P54" s="146"/>
      <c r="Q54" s="126"/>
      <c r="R54" s="126"/>
      <c r="S54" s="126"/>
      <c r="T54" s="126"/>
    </row>
    <row r="55" spans="3:20" x14ac:dyDescent="0.2">
      <c r="C55" s="137"/>
      <c r="D55" s="135"/>
      <c r="E55" s="135"/>
      <c r="F55" s="135"/>
      <c r="G55" s="136"/>
      <c r="H55" s="137"/>
      <c r="I55" s="143"/>
      <c r="J55" s="190"/>
      <c r="K55" s="190"/>
      <c r="M55" s="151"/>
      <c r="N55" s="151"/>
      <c r="O55" s="126"/>
      <c r="P55" s="151"/>
      <c r="Q55" s="126"/>
      <c r="R55" s="126"/>
      <c r="S55" s="126"/>
      <c r="T55" s="126"/>
    </row>
    <row r="56" spans="3:20" x14ac:dyDescent="0.2">
      <c r="C56" s="137"/>
      <c r="D56" s="135"/>
      <c r="E56" s="135"/>
      <c r="F56" s="135"/>
      <c r="G56" s="136"/>
      <c r="H56" s="137"/>
      <c r="I56" s="143" t="s">
        <v>257</v>
      </c>
      <c r="J56" s="190"/>
      <c r="K56" s="190"/>
      <c r="M56" s="151"/>
      <c r="N56" s="151"/>
      <c r="O56" s="126"/>
      <c r="P56" s="126"/>
      <c r="Q56" s="126"/>
      <c r="R56" s="126"/>
      <c r="S56" s="126"/>
      <c r="T56" s="126"/>
    </row>
    <row r="57" spans="3:20" x14ac:dyDescent="0.2">
      <c r="C57" s="137"/>
      <c r="D57" s="135"/>
      <c r="E57" s="135"/>
      <c r="F57" s="135"/>
      <c r="G57" s="136"/>
      <c r="H57" s="137" t="s">
        <v>255</v>
      </c>
      <c r="I57" s="143" t="s">
        <v>270</v>
      </c>
      <c r="J57" s="190">
        <v>595562170.44558442</v>
      </c>
      <c r="K57" s="190">
        <v>814617440</v>
      </c>
      <c r="L57" s="146"/>
      <c r="M57" s="151"/>
      <c r="N57" s="151"/>
      <c r="O57" s="145"/>
      <c r="P57" s="146"/>
      <c r="Q57" s="126"/>
      <c r="R57" s="126"/>
      <c r="S57" s="126"/>
      <c r="T57" s="126"/>
    </row>
    <row r="58" spans="3:20" x14ac:dyDescent="0.2">
      <c r="C58" s="137"/>
      <c r="D58" s="135"/>
      <c r="E58" s="135"/>
      <c r="F58" s="135"/>
      <c r="G58" s="136"/>
      <c r="H58" s="137"/>
      <c r="I58" s="143" t="s">
        <v>257</v>
      </c>
      <c r="J58" s="190"/>
      <c r="K58" s="190"/>
      <c r="M58" s="151"/>
      <c r="N58" s="151"/>
      <c r="O58" s="126"/>
      <c r="P58" s="151"/>
      <c r="Q58" s="126"/>
      <c r="R58" s="126"/>
      <c r="S58" s="126"/>
      <c r="T58" s="126"/>
    </row>
    <row r="59" spans="3:20" x14ac:dyDescent="0.2">
      <c r="C59" s="137"/>
      <c r="D59" s="135"/>
      <c r="E59" s="135"/>
      <c r="F59" s="135"/>
      <c r="G59" s="136"/>
      <c r="H59" s="137"/>
      <c r="I59" s="143" t="s">
        <v>271</v>
      </c>
      <c r="J59" s="190">
        <v>0</v>
      </c>
      <c r="K59" s="190">
        <v>185936202.31999999</v>
      </c>
      <c r="M59" s="151"/>
      <c r="N59" s="151"/>
      <c r="O59" s="126"/>
      <c r="P59" s="151"/>
      <c r="Q59" s="126"/>
      <c r="R59" s="126"/>
      <c r="S59" s="126"/>
      <c r="T59" s="126"/>
    </row>
    <row r="60" spans="3:20" x14ac:dyDescent="0.2">
      <c r="C60" s="137"/>
      <c r="D60" s="135"/>
      <c r="E60" s="135"/>
      <c r="F60" s="135"/>
      <c r="G60" s="136"/>
      <c r="H60" s="137"/>
      <c r="I60" s="143" t="s">
        <v>257</v>
      </c>
      <c r="J60" s="190"/>
      <c r="K60" s="190"/>
      <c r="M60" s="151"/>
      <c r="N60" s="151"/>
      <c r="O60" s="126"/>
      <c r="P60" s="151"/>
      <c r="Q60" s="126"/>
      <c r="R60" s="126"/>
      <c r="S60" s="126"/>
      <c r="T60" s="126"/>
    </row>
    <row r="61" spans="3:20" x14ac:dyDescent="0.2">
      <c r="C61" s="137"/>
      <c r="D61" s="135"/>
      <c r="E61" s="135"/>
      <c r="F61" s="135"/>
      <c r="G61" s="136"/>
      <c r="H61" s="137" t="s">
        <v>255</v>
      </c>
      <c r="I61" s="143" t="s">
        <v>272</v>
      </c>
      <c r="J61" s="190">
        <v>219371558.34683481</v>
      </c>
      <c r="K61" s="190">
        <v>0</v>
      </c>
      <c r="M61" s="151"/>
      <c r="N61" s="151"/>
      <c r="O61" s="126"/>
      <c r="P61" s="151"/>
      <c r="Q61" s="126"/>
      <c r="R61" s="126"/>
      <c r="S61" s="126"/>
      <c r="T61" s="126"/>
    </row>
    <row r="62" spans="3:20" x14ac:dyDescent="0.2">
      <c r="C62" s="137"/>
      <c r="D62" s="135"/>
      <c r="E62" s="135"/>
      <c r="F62" s="135"/>
      <c r="G62" s="136"/>
      <c r="H62" s="137"/>
      <c r="I62" s="143" t="s">
        <v>257</v>
      </c>
      <c r="J62" s="190"/>
      <c r="K62" s="190"/>
      <c r="M62" s="151"/>
      <c r="N62" s="151"/>
      <c r="O62" s="126"/>
      <c r="P62" s="151"/>
      <c r="Q62" s="126"/>
      <c r="R62" s="126"/>
      <c r="S62" s="126"/>
      <c r="T62" s="126"/>
    </row>
    <row r="63" spans="3:20" x14ac:dyDescent="0.2">
      <c r="C63" s="137"/>
      <c r="D63" s="135"/>
      <c r="E63" s="135"/>
      <c r="F63" s="135"/>
      <c r="G63" s="136"/>
      <c r="H63" s="137" t="s">
        <v>255</v>
      </c>
      <c r="I63" s="143" t="s">
        <v>275</v>
      </c>
      <c r="J63" s="190">
        <v>246052626.79334113</v>
      </c>
      <c r="K63" s="190">
        <v>0</v>
      </c>
      <c r="M63" s="151"/>
      <c r="N63" s="151"/>
      <c r="O63" s="126"/>
      <c r="P63" s="151"/>
      <c r="Q63" s="126"/>
      <c r="R63" s="126"/>
      <c r="S63" s="126"/>
      <c r="T63" s="126"/>
    </row>
    <row r="64" spans="3:20" x14ac:dyDescent="0.2">
      <c r="C64" s="137"/>
      <c r="D64" s="135"/>
      <c r="E64" s="135"/>
      <c r="F64" s="135"/>
      <c r="G64" s="136"/>
      <c r="H64" s="137"/>
      <c r="I64" s="143" t="s">
        <v>257</v>
      </c>
      <c r="J64" s="190"/>
      <c r="K64" s="190"/>
      <c r="M64" s="151"/>
      <c r="N64" s="151"/>
      <c r="O64" s="126"/>
      <c r="P64" s="151"/>
      <c r="Q64" s="126"/>
      <c r="R64" s="126"/>
      <c r="S64" s="126"/>
      <c r="T64" s="126"/>
    </row>
    <row r="65" spans="3:20" x14ac:dyDescent="0.2">
      <c r="C65" s="137"/>
      <c r="D65" s="135"/>
      <c r="E65" s="135"/>
      <c r="F65" s="135"/>
      <c r="G65" s="136"/>
      <c r="H65" s="137" t="s">
        <v>255</v>
      </c>
      <c r="I65" s="143" t="s">
        <v>274</v>
      </c>
      <c r="J65" s="190">
        <v>74681905.584239691</v>
      </c>
      <c r="K65" s="190">
        <v>0</v>
      </c>
      <c r="M65" s="151"/>
      <c r="N65" s="151"/>
      <c r="O65" s="126"/>
      <c r="P65" s="151"/>
      <c r="Q65" s="126"/>
      <c r="R65" s="126"/>
      <c r="S65" s="126"/>
      <c r="T65" s="126"/>
    </row>
    <row r="66" spans="3:20" x14ac:dyDescent="0.2">
      <c r="C66" s="137"/>
      <c r="D66" s="135"/>
      <c r="E66" s="135"/>
      <c r="F66" s="135"/>
      <c r="G66" s="136"/>
      <c r="H66" s="137"/>
      <c r="I66" s="143"/>
      <c r="J66" s="190"/>
      <c r="K66" s="190"/>
      <c r="M66" s="151"/>
      <c r="N66" s="151"/>
      <c r="O66" s="126"/>
      <c r="P66" s="151"/>
      <c r="Q66" s="126"/>
      <c r="R66" s="126"/>
      <c r="S66" s="126"/>
      <c r="T66" s="126"/>
    </row>
    <row r="67" spans="3:20" x14ac:dyDescent="0.2">
      <c r="C67" s="137"/>
      <c r="D67" s="135"/>
      <c r="E67" s="135"/>
      <c r="F67" s="135"/>
      <c r="G67" s="136"/>
      <c r="H67" s="137" t="s">
        <v>255</v>
      </c>
      <c r="I67" s="143" t="s">
        <v>243</v>
      </c>
      <c r="J67" s="190">
        <v>57916882.801253691</v>
      </c>
      <c r="K67" s="190">
        <v>0</v>
      </c>
      <c r="M67" s="151"/>
      <c r="N67" s="151"/>
      <c r="O67" s="145"/>
      <c r="P67" s="146"/>
      <c r="Q67" s="126"/>
      <c r="R67" s="126"/>
      <c r="S67" s="126"/>
      <c r="T67" s="126"/>
    </row>
    <row r="68" spans="3:20" x14ac:dyDescent="0.2">
      <c r="C68" s="137"/>
      <c r="D68" s="135"/>
      <c r="E68" s="135"/>
      <c r="F68" s="135"/>
      <c r="G68" s="136"/>
      <c r="H68" s="137"/>
      <c r="I68" s="143"/>
      <c r="J68" s="190"/>
      <c r="K68" s="190"/>
      <c r="M68" s="151"/>
      <c r="N68" s="151"/>
      <c r="O68" s="126"/>
      <c r="P68" s="151"/>
      <c r="Q68" s="126"/>
      <c r="R68" s="126"/>
      <c r="S68" s="126"/>
      <c r="T68" s="126"/>
    </row>
    <row r="69" spans="3:20" ht="12" customHeight="1" x14ac:dyDescent="0.2">
      <c r="C69" s="137"/>
      <c r="D69" s="135"/>
      <c r="E69" s="135"/>
      <c r="F69" s="135"/>
      <c r="G69" s="136"/>
      <c r="H69" s="137" t="s">
        <v>255</v>
      </c>
      <c r="I69" s="143" t="s">
        <v>244</v>
      </c>
      <c r="J69" s="190">
        <v>14544832</v>
      </c>
      <c r="K69" s="190">
        <v>0</v>
      </c>
      <c r="M69" s="151"/>
      <c r="N69" s="151"/>
      <c r="O69" s="145"/>
      <c r="P69" s="146"/>
      <c r="Q69" s="126"/>
      <c r="R69" s="126"/>
      <c r="S69" s="126"/>
      <c r="T69" s="126"/>
    </row>
    <row r="70" spans="3:20" ht="12" customHeight="1" x14ac:dyDescent="0.2">
      <c r="C70" s="137"/>
      <c r="D70" s="135"/>
      <c r="E70" s="135"/>
      <c r="F70" s="135"/>
      <c r="G70" s="136"/>
      <c r="H70" s="137"/>
      <c r="I70" s="143"/>
      <c r="J70" s="139"/>
      <c r="K70" s="144"/>
      <c r="M70" s="151"/>
      <c r="N70" s="151"/>
      <c r="O70" s="126"/>
      <c r="P70" s="151"/>
      <c r="Q70" s="126"/>
      <c r="R70" s="126"/>
      <c r="S70" s="126"/>
      <c r="T70" s="126"/>
    </row>
    <row r="71" spans="3:20" x14ac:dyDescent="0.2">
      <c r="C71" s="137"/>
      <c r="D71" s="135"/>
      <c r="E71" s="135" t="s">
        <v>258</v>
      </c>
      <c r="F71" s="135"/>
      <c r="G71" s="136"/>
      <c r="H71" s="137"/>
      <c r="I71" s="138"/>
      <c r="J71" s="139"/>
      <c r="K71" s="144"/>
      <c r="M71" s="151"/>
      <c r="N71" s="151"/>
      <c r="O71" s="126"/>
      <c r="P71" s="151"/>
      <c r="Q71" s="126"/>
      <c r="R71" s="126"/>
      <c r="S71" s="126"/>
      <c r="T71" s="126"/>
    </row>
    <row r="72" spans="3:20" x14ac:dyDescent="0.2">
      <c r="C72" s="137"/>
      <c r="D72" s="135"/>
      <c r="E72" s="135" t="s">
        <v>259</v>
      </c>
      <c r="F72" s="135"/>
      <c r="G72" s="136"/>
      <c r="H72" s="137"/>
      <c r="I72" s="138"/>
      <c r="J72" s="139"/>
      <c r="K72" s="144"/>
      <c r="M72" s="151"/>
      <c r="N72" s="151"/>
      <c r="O72" s="126"/>
      <c r="P72" s="151"/>
      <c r="Q72" s="126"/>
      <c r="R72" s="126"/>
      <c r="S72" s="126"/>
      <c r="T72" s="126"/>
    </row>
    <row r="73" spans="3:20" ht="6" customHeight="1" x14ac:dyDescent="0.2">
      <c r="C73" s="137"/>
      <c r="D73" s="135"/>
      <c r="E73" s="135"/>
      <c r="F73" s="135"/>
      <c r="G73" s="136"/>
      <c r="H73" s="137"/>
      <c r="I73" s="138"/>
      <c r="J73" s="139"/>
      <c r="K73" s="144"/>
      <c r="M73" s="126"/>
      <c r="N73" s="126"/>
      <c r="O73" s="126"/>
      <c r="P73" s="151"/>
      <c r="Q73" s="126"/>
      <c r="R73" s="126"/>
      <c r="S73" s="126"/>
      <c r="T73" s="126"/>
    </row>
    <row r="74" spans="3:20" x14ac:dyDescent="0.2">
      <c r="C74" s="137"/>
      <c r="D74" s="135" t="s">
        <v>260</v>
      </c>
      <c r="E74" s="135"/>
      <c r="F74" s="135"/>
      <c r="G74" s="136"/>
      <c r="H74" s="137"/>
      <c r="I74" s="138"/>
      <c r="J74" s="139"/>
      <c r="K74" s="144"/>
      <c r="M74" s="126"/>
      <c r="N74" s="126"/>
      <c r="O74" s="126"/>
      <c r="P74" s="151"/>
      <c r="Q74" s="126"/>
      <c r="R74" s="126"/>
      <c r="S74" s="126"/>
      <c r="T74" s="126"/>
    </row>
    <row r="75" spans="3:20" x14ac:dyDescent="0.2">
      <c r="C75" s="137"/>
      <c r="D75" s="135"/>
      <c r="E75" s="135" t="s">
        <v>261</v>
      </c>
      <c r="F75" s="135"/>
      <c r="G75" s="136"/>
      <c r="H75" s="137"/>
      <c r="I75" s="138"/>
      <c r="J75" s="190">
        <v>0</v>
      </c>
      <c r="K75" s="190">
        <v>0</v>
      </c>
      <c r="M75" s="126"/>
      <c r="N75" s="126"/>
      <c r="O75" s="126"/>
      <c r="P75" s="151"/>
      <c r="Q75" s="126"/>
      <c r="R75" s="126"/>
      <c r="S75" s="126"/>
      <c r="T75" s="126"/>
    </row>
    <row r="76" spans="3:20" x14ac:dyDescent="0.2">
      <c r="C76" s="137"/>
      <c r="D76" s="135"/>
      <c r="E76" s="135" t="s">
        <v>262</v>
      </c>
      <c r="F76" s="135"/>
      <c r="G76" s="136"/>
      <c r="H76" s="137"/>
      <c r="I76" s="138"/>
      <c r="J76" s="190">
        <v>0</v>
      </c>
      <c r="K76" s="190">
        <v>0</v>
      </c>
      <c r="M76" s="126"/>
      <c r="N76" s="126"/>
      <c r="O76" s="126"/>
      <c r="P76" s="151"/>
      <c r="Q76" s="126"/>
      <c r="R76" s="126"/>
      <c r="S76" s="126"/>
      <c r="T76" s="126"/>
    </row>
    <row r="77" spans="3:20" x14ac:dyDescent="0.2">
      <c r="C77" s="137"/>
      <c r="D77" s="135"/>
      <c r="E77" s="135" t="s">
        <v>263</v>
      </c>
      <c r="F77" s="135"/>
      <c r="G77" s="136"/>
      <c r="H77" s="137"/>
      <c r="I77" s="138"/>
      <c r="J77" s="190">
        <v>0</v>
      </c>
      <c r="K77" s="190">
        <v>0</v>
      </c>
      <c r="M77" s="126"/>
      <c r="N77" s="126"/>
      <c r="O77" s="126"/>
      <c r="P77" s="151"/>
      <c r="Q77" s="126"/>
      <c r="R77" s="126"/>
      <c r="S77" s="126"/>
      <c r="T77" s="126"/>
    </row>
    <row r="78" spans="3:20" x14ac:dyDescent="0.2">
      <c r="C78" s="137"/>
      <c r="D78" s="135"/>
      <c r="E78" s="135" t="s">
        <v>258</v>
      </c>
      <c r="F78" s="135"/>
      <c r="G78" s="136"/>
      <c r="H78" s="137"/>
      <c r="I78" s="138"/>
      <c r="J78" s="190">
        <v>0</v>
      </c>
      <c r="K78" s="190">
        <v>0</v>
      </c>
      <c r="M78" s="126"/>
      <c r="N78" s="126"/>
      <c r="O78" s="126"/>
      <c r="P78" s="151"/>
      <c r="Q78" s="126"/>
      <c r="R78" s="126"/>
      <c r="S78" s="126"/>
      <c r="T78" s="126"/>
    </row>
    <row r="79" spans="3:20" x14ac:dyDescent="0.2">
      <c r="C79" s="137"/>
      <c r="D79" s="135"/>
      <c r="E79" s="135" t="s">
        <v>259</v>
      </c>
      <c r="F79" s="135"/>
      <c r="G79" s="136"/>
      <c r="H79" s="137"/>
      <c r="I79" s="138"/>
      <c r="J79" s="190">
        <v>0</v>
      </c>
      <c r="K79" s="190">
        <v>0</v>
      </c>
      <c r="M79" s="126"/>
      <c r="N79" s="126"/>
      <c r="O79" s="126"/>
      <c r="P79" s="151"/>
      <c r="Q79" s="126"/>
      <c r="R79" s="126"/>
      <c r="S79" s="126"/>
      <c r="T79" s="126"/>
    </row>
    <row r="80" spans="3:20" ht="6" customHeight="1" x14ac:dyDescent="0.2">
      <c r="C80" s="137"/>
      <c r="D80" s="135"/>
      <c r="E80" s="135"/>
      <c r="F80" s="135"/>
      <c r="G80" s="136"/>
      <c r="H80" s="137"/>
      <c r="I80" s="138"/>
      <c r="J80" s="148"/>
      <c r="K80" s="149"/>
      <c r="M80" s="126"/>
      <c r="N80" s="126"/>
      <c r="O80" s="126"/>
      <c r="P80" s="151"/>
      <c r="Q80" s="126"/>
      <c r="R80" s="126"/>
      <c r="S80" s="126"/>
      <c r="T80" s="126"/>
    </row>
    <row r="81" spans="3:20" x14ac:dyDescent="0.2">
      <c r="C81" s="137"/>
      <c r="D81" s="147" t="s">
        <v>266</v>
      </c>
      <c r="E81" s="135"/>
      <c r="F81" s="135"/>
      <c r="G81" s="136"/>
      <c r="H81" s="137"/>
      <c r="I81" s="138"/>
      <c r="J81" s="153">
        <f>SUM(J54:J79)</f>
        <v>1613343251.6812539</v>
      </c>
      <c r="K81" s="153">
        <f>SUM(K54:K79)</f>
        <v>1964267689.3599999</v>
      </c>
      <c r="L81" s="146"/>
      <c r="M81" s="151"/>
      <c r="N81" s="145"/>
      <c r="O81" s="126"/>
      <c r="P81" s="151"/>
      <c r="Q81" s="126"/>
      <c r="R81" s="126"/>
      <c r="S81" s="126"/>
      <c r="T81" s="126"/>
    </row>
    <row r="82" spans="3:20" ht="6" customHeight="1" x14ac:dyDescent="0.2">
      <c r="C82" s="137"/>
      <c r="D82" s="135"/>
      <c r="E82" s="135"/>
      <c r="F82" s="135"/>
      <c r="G82" s="136"/>
      <c r="H82" s="137"/>
      <c r="I82" s="138"/>
      <c r="J82" s="139"/>
      <c r="K82" s="144"/>
      <c r="M82" s="126"/>
      <c r="N82" s="126"/>
      <c r="O82" s="126"/>
      <c r="P82" s="151"/>
      <c r="Q82" s="126"/>
      <c r="R82" s="126"/>
      <c r="S82" s="126"/>
      <c r="T82" s="126"/>
    </row>
    <row r="83" spans="3:20" x14ac:dyDescent="0.2">
      <c r="C83" s="134" t="s">
        <v>267</v>
      </c>
      <c r="D83" s="135"/>
      <c r="E83" s="135"/>
      <c r="F83" s="135"/>
      <c r="G83" s="136"/>
      <c r="H83" s="137"/>
      <c r="I83" s="138"/>
      <c r="J83" s="139"/>
      <c r="K83" s="144"/>
      <c r="M83" s="126"/>
      <c r="N83" s="126"/>
      <c r="O83" s="126"/>
      <c r="P83" s="151"/>
      <c r="Q83" s="126"/>
      <c r="R83" s="126"/>
      <c r="S83" s="126"/>
      <c r="T83" s="126"/>
    </row>
    <row r="84" spans="3:20" ht="6" customHeight="1" x14ac:dyDescent="0.2">
      <c r="C84" s="137"/>
      <c r="D84" s="135"/>
      <c r="E84" s="135"/>
      <c r="F84" s="135"/>
      <c r="G84" s="136"/>
      <c r="H84" s="137"/>
      <c r="I84" s="138"/>
      <c r="J84" s="190"/>
      <c r="K84" s="190"/>
      <c r="M84" s="126"/>
      <c r="N84" s="126"/>
      <c r="O84" s="126"/>
      <c r="P84" s="151"/>
      <c r="Q84" s="126"/>
      <c r="R84" s="126"/>
      <c r="S84" s="126"/>
      <c r="T84" s="126"/>
    </row>
    <row r="85" spans="3:20" x14ac:dyDescent="0.2">
      <c r="C85" s="134"/>
      <c r="D85" s="135" t="s">
        <v>267</v>
      </c>
      <c r="E85" s="135"/>
      <c r="F85" s="135"/>
      <c r="G85" s="136"/>
      <c r="H85" s="137"/>
      <c r="I85" s="138"/>
      <c r="J85" s="190">
        <v>464751959.29874587</v>
      </c>
      <c r="K85" s="190">
        <v>513960515.13999993</v>
      </c>
      <c r="M85" s="126"/>
      <c r="N85" s="126"/>
      <c r="O85" s="126"/>
      <c r="P85" s="151"/>
      <c r="Q85" s="126"/>
      <c r="R85" s="126"/>
      <c r="S85" s="126"/>
      <c r="T85" s="126"/>
    </row>
    <row r="86" spans="3:20" ht="6" customHeight="1" x14ac:dyDescent="0.2">
      <c r="C86" s="137"/>
      <c r="D86" s="135"/>
      <c r="E86" s="135"/>
      <c r="F86" s="135"/>
      <c r="G86" s="136"/>
      <c r="H86" s="137"/>
      <c r="I86" s="138"/>
      <c r="J86" s="139"/>
      <c r="K86" s="139"/>
      <c r="M86" s="126"/>
      <c r="N86" s="126"/>
      <c r="O86" s="126"/>
      <c r="P86" s="151"/>
      <c r="Q86" s="126"/>
      <c r="R86" s="126"/>
      <c r="S86" s="126"/>
      <c r="T86" s="126"/>
    </row>
    <row r="87" spans="3:20" x14ac:dyDescent="0.2">
      <c r="C87" s="154" t="s">
        <v>268</v>
      </c>
      <c r="D87" s="155"/>
      <c r="E87" s="155"/>
      <c r="F87" s="155"/>
      <c r="G87" s="156"/>
      <c r="H87" s="157"/>
      <c r="I87" s="158"/>
      <c r="J87" s="159">
        <f>+J85+J81+J47</f>
        <v>2271817702.6799998</v>
      </c>
      <c r="K87" s="159">
        <f>+K85+K81+K47</f>
        <v>2494549255.9499998</v>
      </c>
      <c r="L87" s="142"/>
      <c r="M87" s="160"/>
      <c r="N87" s="161"/>
      <c r="O87" s="126"/>
      <c r="P87" s="151"/>
      <c r="Q87" s="126"/>
      <c r="R87" s="126"/>
      <c r="S87" s="126"/>
      <c r="T87" s="126"/>
    </row>
    <row r="88" spans="3:20" ht="6" customHeight="1" x14ac:dyDescent="0.2">
      <c r="C88" s="162"/>
      <c r="D88" s="163"/>
      <c r="E88" s="163"/>
      <c r="F88" s="163"/>
      <c r="G88" s="164"/>
      <c r="H88" s="162"/>
      <c r="I88" s="165"/>
      <c r="J88" s="166"/>
      <c r="K88" s="167"/>
      <c r="M88" s="126"/>
      <c r="N88" s="126"/>
      <c r="O88" s="126"/>
      <c r="P88" s="151"/>
      <c r="Q88" s="126"/>
      <c r="R88" s="126"/>
      <c r="S88" s="126"/>
      <c r="T88" s="126"/>
    </row>
    <row r="89" spans="3:20" x14ac:dyDescent="0.2">
      <c r="K89" s="142"/>
      <c r="M89" s="126"/>
      <c r="N89" s="126"/>
      <c r="O89" s="126"/>
      <c r="P89" s="151"/>
      <c r="Q89" s="126"/>
      <c r="R89" s="126"/>
      <c r="S89" s="126"/>
      <c r="T89" s="126"/>
    </row>
    <row r="90" spans="3:20" x14ac:dyDescent="0.2">
      <c r="M90" s="126"/>
      <c r="N90" s="126"/>
      <c r="O90" s="126"/>
      <c r="P90" s="151"/>
      <c r="Q90" s="126"/>
      <c r="R90" s="126"/>
      <c r="S90" s="126"/>
      <c r="T90" s="126"/>
    </row>
    <row r="91" spans="3:20" hidden="1" x14ac:dyDescent="0.2">
      <c r="M91" s="126"/>
      <c r="N91" s="126"/>
      <c r="O91" s="126"/>
      <c r="P91" s="151"/>
      <c r="Q91" s="126"/>
      <c r="R91" s="145"/>
      <c r="S91" s="126"/>
      <c r="T91" s="126"/>
    </row>
    <row r="92" spans="3:20" hidden="1" x14ac:dyDescent="0.2">
      <c r="M92" s="126"/>
      <c r="N92" s="126"/>
      <c r="O92" s="126"/>
      <c r="P92" s="126"/>
      <c r="Q92" s="126"/>
      <c r="R92" s="126"/>
      <c r="S92" s="126"/>
      <c r="T92" s="126"/>
    </row>
    <row r="93" spans="3:20" hidden="1" x14ac:dyDescent="0.2">
      <c r="K93" s="223">
        <v>2494549255.9499998</v>
      </c>
      <c r="L93" s="224" t="s">
        <v>292</v>
      </c>
      <c r="M93" s="126"/>
      <c r="N93" s="126"/>
      <c r="O93" s="126"/>
      <c r="P93" s="126"/>
      <c r="Q93" s="151"/>
      <c r="R93" s="126"/>
      <c r="S93" s="126"/>
      <c r="T93" s="126"/>
    </row>
    <row r="94" spans="3:20" hidden="1" x14ac:dyDescent="0.2">
      <c r="M94" s="126"/>
      <c r="N94" s="126"/>
      <c r="O94" s="126"/>
      <c r="P94" s="126"/>
      <c r="Q94" s="126"/>
      <c r="R94" s="126"/>
      <c r="S94" s="126"/>
      <c r="T94" s="126"/>
    </row>
    <row r="95" spans="3:20" hidden="1" x14ac:dyDescent="0.2">
      <c r="M95" s="126"/>
      <c r="N95" s="126"/>
      <c r="O95" s="126"/>
      <c r="P95" s="151"/>
      <c r="Q95" s="151"/>
      <c r="R95" s="126"/>
      <c r="S95" s="126"/>
      <c r="T95" s="126"/>
    </row>
    <row r="96" spans="3:20" x14ac:dyDescent="0.2">
      <c r="M96" s="126"/>
      <c r="N96" s="126"/>
      <c r="O96" s="126"/>
      <c r="P96" s="151"/>
      <c r="Q96" s="151"/>
      <c r="R96" s="126"/>
      <c r="S96" s="126"/>
      <c r="T96" s="126"/>
    </row>
    <row r="97" spans="13:20" x14ac:dyDescent="0.2">
      <c r="M97" s="126"/>
      <c r="N97" s="126"/>
      <c r="O97" s="126"/>
      <c r="P97" s="151"/>
      <c r="Q97" s="151"/>
      <c r="R97" s="126"/>
      <c r="S97" s="126"/>
      <c r="T97" s="126"/>
    </row>
    <row r="98" spans="13:20" x14ac:dyDescent="0.2">
      <c r="M98" s="126"/>
      <c r="N98" s="126"/>
      <c r="O98" s="126"/>
      <c r="P98" s="151"/>
      <c r="Q98" s="168"/>
      <c r="R98" s="126"/>
      <c r="S98" s="126"/>
      <c r="T98" s="126"/>
    </row>
    <row r="99" spans="13:20" x14ac:dyDescent="0.2">
      <c r="M99" s="126"/>
      <c r="N99" s="126"/>
      <c r="O99" s="126"/>
      <c r="P99" s="151"/>
      <c r="Q99" s="151"/>
      <c r="R99" s="126"/>
      <c r="S99" s="126"/>
      <c r="T99" s="126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47" t="s">
        <v>38</v>
      </c>
      <c r="D2" s="348"/>
      <c r="E2" s="348"/>
      <c r="F2" s="348"/>
      <c r="G2" s="348"/>
      <c r="H2" s="348"/>
      <c r="I2" s="348"/>
      <c r="J2" s="348"/>
      <c r="K2" s="349"/>
      <c r="L2" s="1"/>
      <c r="N2" s="82"/>
    </row>
    <row r="3" spans="1:14" s="2" customFormat="1" ht="20.25" customHeight="1" x14ac:dyDescent="0.2">
      <c r="A3" s="82"/>
      <c r="C3" s="350" t="s">
        <v>39</v>
      </c>
      <c r="D3" s="351"/>
      <c r="E3" s="351"/>
      <c r="F3" s="351"/>
      <c r="G3" s="351"/>
      <c r="H3" s="351"/>
      <c r="I3" s="351"/>
      <c r="J3" s="351"/>
      <c r="K3" s="352"/>
      <c r="L3" s="1"/>
      <c r="N3" s="82"/>
    </row>
    <row r="4" spans="1:14" s="2" customFormat="1" ht="20.25" customHeight="1" x14ac:dyDescent="0.2">
      <c r="A4" s="82"/>
      <c r="C4" s="353" t="s">
        <v>291</v>
      </c>
      <c r="D4" s="354"/>
      <c r="E4" s="354"/>
      <c r="F4" s="354"/>
      <c r="G4" s="354"/>
      <c r="H4" s="354"/>
      <c r="I4" s="354"/>
      <c r="J4" s="354"/>
      <c r="K4" s="355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46" t="s">
        <v>40</v>
      </c>
      <c r="D6" s="340"/>
      <c r="E6" s="214" t="s">
        <v>290</v>
      </c>
      <c r="F6" s="214" t="s">
        <v>289</v>
      </c>
      <c r="G6" s="9"/>
      <c r="H6" s="340" t="s">
        <v>10</v>
      </c>
      <c r="I6" s="340"/>
      <c r="J6" s="214" t="s">
        <v>290</v>
      </c>
      <c r="K6" s="215" t="s">
        <v>289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46" t="s">
        <v>41</v>
      </c>
      <c r="D8" s="340"/>
      <c r="E8" s="13"/>
      <c r="F8" s="13"/>
      <c r="G8" s="9"/>
      <c r="H8" s="340" t="s">
        <v>42</v>
      </c>
      <c r="I8" s="340"/>
      <c r="J8" s="16"/>
      <c r="K8" s="17"/>
      <c r="L8" s="123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45" t="s">
        <v>43</v>
      </c>
      <c r="D10" s="339"/>
      <c r="E10" s="22" t="e">
        <f>VLOOKUP(A10,#REF!,6,FALSE)</f>
        <v>#REF!</v>
      </c>
      <c r="F10" s="216">
        <v>672348096.17999995</v>
      </c>
      <c r="G10" s="9"/>
      <c r="H10" s="339" t="s">
        <v>44</v>
      </c>
      <c r="I10" s="339"/>
      <c r="J10" s="22" t="e">
        <f>VLOOKUP(N10,#REF!,6,FALSE)</f>
        <v>#REF!</v>
      </c>
      <c r="K10" s="218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45" t="s">
        <v>45</v>
      </c>
      <c r="D11" s="339"/>
      <c r="E11" s="22" t="e">
        <f>VLOOKUP(A11,#REF!,6,FALSE)</f>
        <v>#REF!</v>
      </c>
      <c r="F11" s="216">
        <v>22628435.940000027</v>
      </c>
      <c r="G11" s="9"/>
      <c r="H11" s="339" t="s">
        <v>46</v>
      </c>
      <c r="I11" s="339"/>
      <c r="J11" s="22" t="e">
        <f>VLOOKUP(N11,#REF!,6,FALSE)</f>
        <v>#REF!</v>
      </c>
      <c r="K11" s="218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45" t="s">
        <v>47</v>
      </c>
      <c r="D12" s="339"/>
      <c r="E12" s="22" t="e">
        <f>VLOOKUP(A12,#REF!,6,FALSE)</f>
        <v>#REF!</v>
      </c>
      <c r="F12" s="216">
        <v>130551078.52</v>
      </c>
      <c r="G12" s="9"/>
      <c r="H12" s="339" t="s">
        <v>48</v>
      </c>
      <c r="I12" s="339"/>
      <c r="J12" s="22" t="e">
        <f>VLOOKUP(N12,#REF!,6,FALSE)</f>
        <v>#REF!</v>
      </c>
      <c r="K12" s="218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45" t="s">
        <v>49</v>
      </c>
      <c r="D13" s="339"/>
      <c r="E13" s="22" t="e">
        <f>VLOOKUP(A13,#REF!,6,FALSE)</f>
        <v>#REF!</v>
      </c>
      <c r="F13" s="216">
        <v>0</v>
      </c>
      <c r="G13" s="9"/>
      <c r="H13" s="339" t="s">
        <v>50</v>
      </c>
      <c r="I13" s="339"/>
      <c r="J13" s="22" t="e">
        <f>VLOOKUP(N13,#REF!,6,FALSE)</f>
        <v>#REF!</v>
      </c>
      <c r="K13" s="218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45" t="s">
        <v>51</v>
      </c>
      <c r="D14" s="339"/>
      <c r="E14" s="22" t="e">
        <f>VLOOKUP(A14,#REF!,6,FALSE)</f>
        <v>#REF!</v>
      </c>
      <c r="F14" s="216">
        <v>0</v>
      </c>
      <c r="G14" s="9"/>
      <c r="H14" s="339" t="s">
        <v>52</v>
      </c>
      <c r="I14" s="339"/>
      <c r="J14" s="22" t="e">
        <f>VLOOKUP(N14,#REF!,6,FALSE)</f>
        <v>#REF!</v>
      </c>
      <c r="K14" s="218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41" t="s">
        <v>53</v>
      </c>
      <c r="D15" s="342"/>
      <c r="E15" s="22" t="e">
        <f>VLOOKUP(A15,#REF!,6,FALSE)</f>
        <v>#REF!</v>
      </c>
      <c r="F15" s="217">
        <v>0</v>
      </c>
      <c r="G15" s="9"/>
      <c r="H15" s="339" t="s">
        <v>54</v>
      </c>
      <c r="I15" s="339"/>
      <c r="J15" s="22" t="e">
        <f>VLOOKUP(N15,#REF!,6,FALSE)</f>
        <v>#REF!</v>
      </c>
      <c r="K15" s="219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45" t="s">
        <v>55</v>
      </c>
      <c r="D16" s="339"/>
      <c r="E16" s="22" t="e">
        <f>VLOOKUP(A16,#REF!,6,FALSE)</f>
        <v>#REF!</v>
      </c>
      <c r="F16" s="216">
        <v>0</v>
      </c>
      <c r="G16" s="9"/>
      <c r="H16" s="339" t="s">
        <v>56</v>
      </c>
      <c r="I16" s="339"/>
      <c r="J16" s="22" t="e">
        <f>VLOOKUP(N16,#REF!,6,FALSE)</f>
        <v>#REF!</v>
      </c>
      <c r="K16" s="218">
        <v>0</v>
      </c>
      <c r="L16" s="22"/>
      <c r="N16" s="82" t="s">
        <v>107</v>
      </c>
    </row>
    <row r="17" spans="1:15" s="7" customFormat="1" x14ac:dyDescent="0.2">
      <c r="A17" s="82"/>
      <c r="C17" s="24"/>
      <c r="D17" s="116"/>
      <c r="E17" s="26"/>
      <c r="F17" s="26"/>
      <c r="G17" s="9"/>
      <c r="H17" s="339" t="s">
        <v>57</v>
      </c>
      <c r="I17" s="339"/>
      <c r="J17" s="22" t="e">
        <f>VLOOKUP(N17,#REF!,6,FALSE)</f>
        <v>#REF!</v>
      </c>
      <c r="K17" s="220">
        <v>512201.55</v>
      </c>
      <c r="L17" s="22"/>
      <c r="N17" s="82" t="s">
        <v>14</v>
      </c>
    </row>
    <row r="18" spans="1:15" s="7" customFormat="1" x14ac:dyDescent="0.2">
      <c r="A18" s="82"/>
      <c r="C18" s="346" t="s">
        <v>58</v>
      </c>
      <c r="D18" s="340"/>
      <c r="E18" s="16" t="e">
        <f>SUM(E10:E17)</f>
        <v>#REF!</v>
      </c>
      <c r="F18" s="16">
        <f>SUM(F10:F17)</f>
        <v>825527610.63999999</v>
      </c>
      <c r="G18" s="27"/>
      <c r="H18" s="340" t="s">
        <v>59</v>
      </c>
      <c r="I18" s="340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7"/>
      <c r="E19" s="30"/>
      <c r="F19" s="30"/>
      <c r="G19" s="27"/>
      <c r="K19" s="15"/>
      <c r="N19" s="82"/>
    </row>
    <row r="20" spans="1:15" s="7" customFormat="1" x14ac:dyDescent="0.2">
      <c r="A20" s="82"/>
      <c r="C20" s="346" t="s">
        <v>60</v>
      </c>
      <c r="D20" s="340"/>
      <c r="E20" s="31"/>
      <c r="F20" s="31"/>
      <c r="G20" s="9"/>
      <c r="H20" s="340" t="s">
        <v>61</v>
      </c>
      <c r="I20" s="340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6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41" t="s">
        <v>62</v>
      </c>
      <c r="D22" s="342"/>
      <c r="E22" s="22" t="e">
        <f>VLOOKUP(A22,#REF!,6,FALSE)</f>
        <v>#REF!</v>
      </c>
      <c r="F22" s="216">
        <v>133577475.06</v>
      </c>
      <c r="G22" s="9"/>
      <c r="H22" s="339" t="s">
        <v>63</v>
      </c>
      <c r="I22" s="339"/>
      <c r="J22" s="22" t="e">
        <f>VLOOKUP(N22,#REF!,6,FALSE)</f>
        <v>#REF!</v>
      </c>
      <c r="K22" s="218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41" t="s">
        <v>64</v>
      </c>
      <c r="D23" s="342"/>
      <c r="E23" s="22" t="e">
        <f>VLOOKUP(A23,#REF!,6,FALSE)</f>
        <v>#REF!</v>
      </c>
      <c r="F23" s="216">
        <v>0</v>
      </c>
      <c r="G23" s="9"/>
      <c r="H23" s="339" t="s">
        <v>65</v>
      </c>
      <c r="I23" s="339"/>
      <c r="J23" s="22" t="e">
        <f>VLOOKUP(N23,#REF!,6,FALSE)</f>
        <v>#REF!</v>
      </c>
      <c r="K23" s="218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41" t="s">
        <v>66</v>
      </c>
      <c r="D24" s="342"/>
      <c r="E24" s="22" t="e">
        <f>VLOOKUP(A24,#REF!,6,FALSE)</f>
        <v>#REF!</v>
      </c>
      <c r="F24" s="216">
        <v>11833084954.459999</v>
      </c>
      <c r="G24" s="9"/>
      <c r="H24" s="342" t="s">
        <v>67</v>
      </c>
      <c r="I24" s="342"/>
      <c r="J24" s="22" t="e">
        <f>VLOOKUP(N24,#REF!,6,FALSE)</f>
        <v>#REF!</v>
      </c>
      <c r="K24" s="218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41" t="s">
        <v>68</v>
      </c>
      <c r="D25" s="342"/>
      <c r="E25" s="22" t="e">
        <f>VLOOKUP(A25,#REF!,6,FALSE)</f>
        <v>#REF!</v>
      </c>
      <c r="F25" s="216">
        <v>491714441.04000002</v>
      </c>
      <c r="G25" s="9"/>
      <c r="H25" s="339" t="s">
        <v>69</v>
      </c>
      <c r="I25" s="339"/>
      <c r="J25" s="22" t="e">
        <f>VLOOKUP(N25,#REF!,6,FALSE)</f>
        <v>#REF!</v>
      </c>
      <c r="K25" s="218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41" t="s">
        <v>70</v>
      </c>
      <c r="D26" s="342"/>
      <c r="E26" s="22" t="e">
        <f>VLOOKUP(A26,#REF!,6,FALSE)</f>
        <v>#REF!</v>
      </c>
      <c r="F26" s="216">
        <v>24406946.079999998</v>
      </c>
      <c r="G26" s="9"/>
      <c r="H26" s="339" t="s">
        <v>71</v>
      </c>
      <c r="I26" s="339"/>
      <c r="J26" s="22" t="e">
        <f>VLOOKUP(N26,#REF!,6,FALSE)</f>
        <v>#REF!</v>
      </c>
      <c r="K26" s="218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41" t="s">
        <v>72</v>
      </c>
      <c r="D27" s="342"/>
      <c r="E27" s="22" t="e">
        <f>VLOOKUP(A27,#REF!,6,FALSE)</f>
        <v>#REF!</v>
      </c>
      <c r="F27" s="216">
        <v>-337801736.31</v>
      </c>
      <c r="G27" s="9"/>
      <c r="H27" s="339" t="s">
        <v>73</v>
      </c>
      <c r="I27" s="339"/>
      <c r="J27" s="22" t="e">
        <f>VLOOKUP(N27,#REF!,6,FALSE)</f>
        <v>#REF!</v>
      </c>
      <c r="K27" s="218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41" t="s">
        <v>74</v>
      </c>
      <c r="D28" s="342"/>
      <c r="E28" s="22" t="e">
        <f>VLOOKUP(A28,#REF!,6,FALSE)</f>
        <v>#REF!</v>
      </c>
      <c r="F28" s="216">
        <v>38751058.789999999</v>
      </c>
      <c r="G28" s="9"/>
      <c r="H28" s="340" t="s">
        <v>75</v>
      </c>
      <c r="I28" s="340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41" t="s">
        <v>76</v>
      </c>
      <c r="D29" s="342"/>
      <c r="E29" s="22" t="e">
        <f>VLOOKUP(A29,#REF!,6,FALSE)</f>
        <v>#REF!</v>
      </c>
      <c r="F29" s="216">
        <v>0</v>
      </c>
      <c r="G29" s="9"/>
      <c r="K29" s="15"/>
      <c r="N29" s="82"/>
    </row>
    <row r="30" spans="1:15" s="7" customFormat="1" x14ac:dyDescent="0.2">
      <c r="A30" s="82" t="s">
        <v>103</v>
      </c>
      <c r="C30" s="341" t="s">
        <v>77</v>
      </c>
      <c r="D30" s="342"/>
      <c r="E30" s="22" t="e">
        <f>VLOOKUP(A30,#REF!,6,FALSE)</f>
        <v>#REF!</v>
      </c>
      <c r="F30" s="216">
        <v>0</v>
      </c>
      <c r="G30" s="9"/>
      <c r="H30" s="340" t="s">
        <v>78</v>
      </c>
      <c r="I30" s="340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18"/>
      <c r="E31" s="37"/>
      <c r="F31" s="37"/>
      <c r="G31" s="9"/>
      <c r="K31" s="15"/>
      <c r="N31" s="82"/>
    </row>
    <row r="32" spans="1:15" s="7" customFormat="1" x14ac:dyDescent="0.2">
      <c r="A32" s="82"/>
      <c r="C32" s="343" t="s">
        <v>79</v>
      </c>
      <c r="D32" s="344"/>
      <c r="E32" s="38" t="e">
        <f>SUM(E22:E31)</f>
        <v>#REF!</v>
      </c>
      <c r="F32" s="38">
        <f>SUM(F22:F31)</f>
        <v>12183733139.120001</v>
      </c>
      <c r="G32" s="27"/>
      <c r="H32" s="340" t="s">
        <v>17</v>
      </c>
      <c r="I32" s="340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0" t="s">
        <v>80</v>
      </c>
      <c r="I33" s="340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43" t="s">
        <v>81</v>
      </c>
      <c r="D34" s="344"/>
      <c r="E34" s="38" t="e">
        <f>E18+E32</f>
        <v>#REF!</v>
      </c>
      <c r="F34" s="38">
        <f>F18+F32</f>
        <v>13009260749.76</v>
      </c>
      <c r="G34" s="9"/>
      <c r="H34" s="339" t="s">
        <v>82</v>
      </c>
      <c r="I34" s="339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39" t="s">
        <v>83</v>
      </c>
      <c r="I35" s="339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39" t="s">
        <v>84</v>
      </c>
      <c r="I36" s="339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0" t="s">
        <v>85</v>
      </c>
      <c r="I38" s="340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39" t="s">
        <v>86</v>
      </c>
      <c r="I39" s="339"/>
      <c r="J39" s="22" t="e">
        <f>VLOOKUP(N39,#REF!,6,FALSE)+Actividades!F65</f>
        <v>#REF!</v>
      </c>
      <c r="K39" s="221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39" t="s">
        <v>87</v>
      </c>
      <c r="I40" s="339"/>
      <c r="J40" s="22" t="e">
        <f>VLOOKUP(N40,#REF!,6,FALSE)</f>
        <v>#REF!</v>
      </c>
      <c r="K40" s="218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39" t="s">
        <v>88</v>
      </c>
      <c r="I41" s="339"/>
      <c r="J41" s="22" t="e">
        <f>VLOOKUP(N41,#REF!,6,FALSE)</f>
        <v>#REF!</v>
      </c>
      <c r="K41" s="218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6" t="s">
        <v>89</v>
      </c>
      <c r="I42" s="116"/>
      <c r="J42" s="22" t="e">
        <f>VLOOKUP(N42,#REF!,6,FALSE)</f>
        <v>#REF!</v>
      </c>
      <c r="K42" s="218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39" t="s">
        <v>90</v>
      </c>
      <c r="I43" s="339"/>
      <c r="J43" s="22" t="e">
        <f>VLOOKUP(N43,#REF!,6,FALSE)</f>
        <v>#REF!</v>
      </c>
      <c r="K43" s="221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0" t="s">
        <v>91</v>
      </c>
      <c r="I45" s="340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39" t="s">
        <v>92</v>
      </c>
      <c r="I47" s="339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39" t="s">
        <v>93</v>
      </c>
      <c r="I48" s="339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0" t="s">
        <v>94</v>
      </c>
      <c r="I50" s="340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0" t="s">
        <v>95</v>
      </c>
      <c r="I52" s="340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4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2018-04-23T16:28:49Z</cp:lastPrinted>
  <dcterms:created xsi:type="dcterms:W3CDTF">2017-04-18T21:21:51Z</dcterms:created>
  <dcterms:modified xsi:type="dcterms:W3CDTF">2018-11-14T19:13:34Z</dcterms:modified>
</cp:coreProperties>
</file>